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632" windowHeight="14508" activeTab="0"/>
  </bookViews>
  <sheets>
    <sheet name="Inschr" sheetId="1" r:id="rId1"/>
    <sheet name="Winnaars" sheetId="2" r:id="rId2"/>
    <sheet name="Afwezigen" sheetId="3" r:id="rId3"/>
    <sheet name="Lottr Enkel" sheetId="4" r:id="rId4"/>
    <sheet name="Lottr Dubbel" sheetId="5" r:id="rId5"/>
    <sheet name="Uurregeling" sheetId="6" r:id="rId6"/>
    <sheet name="Speeluren" sheetId="7" r:id="rId7"/>
    <sheet name="PuntenEnkel" sheetId="8" r:id="rId8"/>
    <sheet name="PuntenDubbel" sheetId="9" r:id="rId9"/>
    <sheet name="PuntenTotaal" sheetId="10" r:id="rId10"/>
    <sheet name="Terreinen" sheetId="11" r:id="rId11"/>
    <sheet name="Telblad" sheetId="12" r:id="rId12"/>
  </sheets>
  <definedNames>
    <definedName name="_xlfn.IFERROR" hidden="1">#NAME?</definedName>
    <definedName name="_xlfn.IFNA" hidden="1">#NAME?</definedName>
    <definedName name="_xlnm.Print_Area" localSheetId="1">'Winnaars'!$A$1:$O$27</definedName>
    <definedName name="_xlnm.Print_Titles" localSheetId="5">'Uurregeling'!$1:$1</definedName>
    <definedName name="HTML_CodePage" hidden="1">1252</definedName>
    <definedName name="HTML_Control" localSheetId="0" hidden="1">{"'Uurregeling'!$A$10:$H$15"}</definedName>
    <definedName name="HTML_Control" localSheetId="11" hidden="1">{"'Uurregeling'!$A$10:$H$15"}</definedName>
    <definedName name="HTML_Control" localSheetId="10" hidden="1">{"'Uurregeling'!$A$10:$H$15"}</definedName>
    <definedName name="HTML_Control" localSheetId="1">{"'Uurregeling'!$A$10:$H$15"}</definedName>
    <definedName name="HTML_Control" hidden="1">{"'Uurregeling'!$A$10:$H$15"}</definedName>
    <definedName name="HTML_Description" hidden="1">""</definedName>
    <definedName name="HTML_Email" hidden="1">""</definedName>
    <definedName name="HTML_Header" hidden="1">"Uurregeling"</definedName>
    <definedName name="HTML_LastUpdate" hidden="1">"30/04/2002"</definedName>
    <definedName name="HTML_LineAfter" hidden="1">FALSE</definedName>
    <definedName name="HTML_LineBefore" hidden="1">FALSE</definedName>
    <definedName name="HTML_Name" hidden="1">"luc doms"</definedName>
    <definedName name="HTML_OBDlg2" hidden="1">TRUE</definedName>
    <definedName name="HTML_OBDlg4" hidden="1">TRUE</definedName>
    <definedName name="HTML_OS" hidden="1">0</definedName>
    <definedName name="HTML_PathFile" hidden="1">"C:\PROGRAM FILES\OUTLOOK EXPRESS\Olve.htm"</definedName>
    <definedName name="HTML_Title" hidden="1">"Jeugdcircuit Forms"</definedName>
    <definedName name="Ingeschreven">'Inschr'!$D:$J</definedName>
    <definedName name="Spelers_A">#REF!</definedName>
    <definedName name="Spelers_Klas">#REF!</definedName>
    <definedName name="Spelers_Sel">#REF!</definedName>
    <definedName name="Z_627FACFB_28EC_45F8_B646_5DF65E142A95_.wvu.PrintArea" localSheetId="1" hidden="1">'Winnaars'!$A$1:$O$27</definedName>
    <definedName name="Z_7A778733_88C1_48F4_B47C_76147654C9DD_.wvu.PrintArea" localSheetId="1" hidden="1">'Winnaars'!$A$1:$O$27</definedName>
    <definedName name="Z_A0605B63_F8BF_4725_B1E5_ED189683806E_.wvu.PrintArea" localSheetId="1" hidden="1">'Winnaars'!$A$1:$O$27</definedName>
    <definedName name="Z_ACB58A0A_8914_4DE0_9555_953BCE36276C_.wvu.PrintArea" localSheetId="1" hidden="1">'Winnaars'!$A$1:$O$27</definedName>
  </definedNames>
  <calcPr fullCalcOnLoad="1"/>
</workbook>
</file>

<file path=xl/comments1.xml><?xml version="1.0" encoding="utf-8"?>
<comments xmlns="http://schemas.openxmlformats.org/spreadsheetml/2006/main">
  <authors>
    <author>luc doms</author>
  </authors>
  <commentList>
    <comment ref="A1" authorId="0">
      <text>
        <r>
          <rPr>
            <b/>
            <sz val="11"/>
            <rFont val="Tahoma"/>
            <family val="2"/>
          </rPr>
          <t>Opmerking: de gegevens worden gekopieerd vanuit de toegestuurde Inschrijvingsformulieren, in volgorde van binnenkomst. Een nieuwe inschrijving van een club komt dus terecht op het eerstvolgende vrije volgnummer. De controlkolommen doortrekken en de eventuele fouten corrigeren.</t>
        </r>
      </text>
    </comment>
  </commentList>
</comments>
</file>

<file path=xl/comments10.xml><?xml version="1.0" encoding="utf-8"?>
<comments xmlns="http://schemas.openxmlformats.org/spreadsheetml/2006/main">
  <authors>
    <author>luc doms</author>
  </authors>
  <commentList>
    <comment ref="A1" authorId="0">
      <text>
        <r>
          <rPr>
            <sz val="11"/>
            <rFont val="Tahoma"/>
            <family val="2"/>
          </rPr>
          <t>De spelersgegevens worden automatisch doorgeschreven. De tabbladen PuntenEnkel en PuntenDubbel  inkopiëren vanuit de ingevulde poulereeksen. De punten worden automatisch ingevuld.</t>
        </r>
      </text>
    </comment>
  </commentList>
</comments>
</file>

<file path=xl/comments3.xml><?xml version="1.0" encoding="utf-8"?>
<comments xmlns="http://schemas.openxmlformats.org/spreadsheetml/2006/main">
  <authors>
    <author>luc doms</author>
  </authors>
  <commentList>
    <comment ref="A1" authorId="0">
      <text>
        <r>
          <rPr>
            <b/>
            <sz val="11"/>
            <rFont val="Tahoma"/>
            <family val="2"/>
          </rPr>
          <t>Opmerking: Enkel de gele vakken invullen.</t>
        </r>
      </text>
    </comment>
  </commentList>
</comments>
</file>

<file path=xl/comments4.xml><?xml version="1.0" encoding="utf-8"?>
<comments xmlns="http://schemas.openxmlformats.org/spreadsheetml/2006/main">
  <authors>
    <author>luc doms</author>
  </authors>
  <commentList>
    <comment ref="A1" authorId="0">
      <text>
        <r>
          <rPr>
            <b/>
            <sz val="10"/>
            <rFont val="Tahoma"/>
            <family val="2"/>
          </rPr>
          <t>Opmerking</t>
        </r>
        <r>
          <rPr>
            <sz val="10"/>
            <rFont val="Tahoma"/>
            <family val="2"/>
          </rPr>
          <t xml:space="preserve">: de gegevens van kolommen A tot D worden automatisch doorgeschreven. Er dient in de menu </t>
        </r>
        <r>
          <rPr>
            <b/>
            <sz val="10"/>
            <rFont val="Tahoma"/>
            <family val="2"/>
          </rPr>
          <t>"Data"</t>
        </r>
        <r>
          <rPr>
            <sz val="10"/>
            <rFont val="Tahoma"/>
            <family val="2"/>
          </rPr>
          <t xml:space="preserve"> een </t>
        </r>
        <r>
          <rPr>
            <b/>
            <sz val="10"/>
            <rFont val="Tahoma"/>
            <family val="2"/>
          </rPr>
          <t>sort</t>
        </r>
        <r>
          <rPr>
            <sz val="10"/>
            <rFont val="Tahoma"/>
            <family val="2"/>
          </rPr>
          <t xml:space="preserve"> van het ingevulde gebied te worden gedaan op </t>
        </r>
        <r>
          <rPr>
            <b/>
            <sz val="10"/>
            <rFont val="Tahoma"/>
            <family val="2"/>
          </rPr>
          <t>"Enkel",</t>
        </r>
        <r>
          <rPr>
            <sz val="10"/>
            <rFont val="Tahoma"/>
            <family val="2"/>
          </rPr>
          <t xml:space="preserve"> </t>
        </r>
        <r>
          <rPr>
            <b/>
            <sz val="10"/>
            <rFont val="Tahoma"/>
            <family val="2"/>
          </rPr>
          <t>"Club"</t>
        </r>
        <r>
          <rPr>
            <sz val="10"/>
            <rFont val="Tahoma"/>
            <family val="2"/>
          </rPr>
          <t xml:space="preserve"> en </t>
        </r>
        <r>
          <rPr>
            <b/>
            <sz val="10"/>
            <rFont val="Tahoma"/>
            <family val="2"/>
          </rPr>
          <t xml:space="preserve">"Naam". </t>
        </r>
        <r>
          <rPr>
            <sz val="10"/>
            <rFont val="Tahoma"/>
            <family val="2"/>
          </rPr>
          <t xml:space="preserve">Een </t>
        </r>
        <r>
          <rPr>
            <b/>
            <sz val="10"/>
            <rFont val="Tahoma"/>
            <family val="2"/>
          </rPr>
          <t>subtotaal</t>
        </r>
        <r>
          <rPr>
            <sz val="10"/>
            <rFont val="Tahoma"/>
            <family val="2"/>
          </rPr>
          <t xml:space="preserve"> op de </t>
        </r>
        <r>
          <rPr>
            <b/>
            <sz val="10"/>
            <rFont val="Tahoma"/>
            <family val="2"/>
          </rPr>
          <t>"Enkel"</t>
        </r>
        <r>
          <rPr>
            <sz val="10"/>
            <rFont val="Tahoma"/>
            <family val="2"/>
          </rPr>
          <t xml:space="preserve"> met functie </t>
        </r>
        <r>
          <rPr>
            <b/>
            <sz val="10"/>
            <rFont val="Tahoma"/>
            <family val="2"/>
          </rPr>
          <t>"aantal"</t>
        </r>
        <r>
          <rPr>
            <sz val="10"/>
            <rFont val="Tahoma"/>
            <family val="2"/>
          </rPr>
          <t xml:space="preserve"> geeft een overzicht van de reeksen.
</t>
        </r>
      </text>
    </comment>
  </commentList>
</comments>
</file>

<file path=xl/comments5.xml><?xml version="1.0" encoding="utf-8"?>
<comments xmlns="http://schemas.openxmlformats.org/spreadsheetml/2006/main">
  <authors>
    <author>luc doms</author>
  </authors>
  <commentList>
    <comment ref="A1" authorId="0">
      <text>
        <r>
          <rPr>
            <sz val="10"/>
            <rFont val="Tahoma"/>
            <family val="2"/>
          </rPr>
          <t xml:space="preserve">Opmerking:de kolommen A tot H worden automatisch doorgeschreven. Een </t>
        </r>
        <r>
          <rPr>
            <b/>
            <sz val="10"/>
            <rFont val="Tahoma"/>
            <family val="2"/>
          </rPr>
          <t>sort</t>
        </r>
        <r>
          <rPr>
            <sz val="10"/>
            <rFont val="Tahoma"/>
            <family val="2"/>
          </rPr>
          <t xml:space="preserve"> op </t>
        </r>
        <r>
          <rPr>
            <b/>
            <sz val="10"/>
            <rFont val="Tahoma"/>
            <family val="2"/>
          </rPr>
          <t>"Dubbel",</t>
        </r>
        <r>
          <rPr>
            <sz val="10"/>
            <rFont val="Tahoma"/>
            <family val="2"/>
          </rPr>
          <t xml:space="preserve"> </t>
        </r>
        <r>
          <rPr>
            <b/>
            <sz val="10"/>
            <rFont val="Tahoma"/>
            <family val="2"/>
          </rPr>
          <t>"Club"</t>
        </r>
        <r>
          <rPr>
            <sz val="10"/>
            <rFont val="Tahoma"/>
            <family val="2"/>
          </rPr>
          <t xml:space="preserve"> en </t>
        </r>
        <r>
          <rPr>
            <b/>
            <sz val="10"/>
            <rFont val="Tahoma"/>
            <family val="2"/>
          </rPr>
          <t>"Naam"</t>
        </r>
        <r>
          <rPr>
            <sz val="10"/>
            <rFont val="Tahoma"/>
            <family val="2"/>
          </rPr>
          <t xml:space="preserve"> op het ingevulde bebied. Een </t>
        </r>
        <r>
          <rPr>
            <b/>
            <sz val="10"/>
            <rFont val="Tahoma"/>
            <family val="2"/>
          </rPr>
          <t>subtotaal</t>
        </r>
        <r>
          <rPr>
            <sz val="10"/>
            <rFont val="Tahoma"/>
            <family val="2"/>
          </rPr>
          <t xml:space="preserve"> op de </t>
        </r>
        <r>
          <rPr>
            <b/>
            <sz val="10"/>
            <rFont val="Tahoma"/>
            <family val="2"/>
          </rPr>
          <t>"Dubbel"</t>
        </r>
        <r>
          <rPr>
            <sz val="10"/>
            <rFont val="Tahoma"/>
            <family val="2"/>
          </rPr>
          <t xml:space="preserve"> met functie </t>
        </r>
        <r>
          <rPr>
            <b/>
            <sz val="10"/>
            <rFont val="Tahoma"/>
            <family val="2"/>
          </rPr>
          <t>"aantal".</t>
        </r>
        <r>
          <rPr>
            <sz val="10"/>
            <rFont val="Tahoma"/>
            <family val="2"/>
          </rPr>
          <t xml:space="preserve"> In de kolom</t>
        </r>
        <r>
          <rPr>
            <b/>
            <sz val="10"/>
            <rFont val="Tahoma"/>
            <family val="2"/>
          </rPr>
          <t>"Volgnr Partner"</t>
        </r>
        <r>
          <rPr>
            <sz val="10"/>
            <rFont val="Tahoma"/>
            <family val="2"/>
          </rPr>
          <t xml:space="preserve"> moet het volgnummer van de </t>
        </r>
        <r>
          <rPr>
            <b/>
            <sz val="10"/>
            <rFont val="Tahoma"/>
            <family val="2"/>
          </rPr>
          <t>toegewezen</t>
        </r>
        <r>
          <rPr>
            <sz val="10"/>
            <rFont val="Tahoma"/>
            <family val="2"/>
          </rPr>
          <t xml:space="preserve"> partner ingevuld worden. De kolommen "DUBBEL PARTNER" en "CLUB PARTNER" worden automatisch overgeschreven. Geen partner dan moet er 0 staan of moet er </t>
        </r>
        <r>
          <rPr>
            <b/>
            <sz val="10"/>
            <rFont val="Tahoma"/>
            <family val="2"/>
          </rPr>
          <t>X</t>
        </r>
        <r>
          <rPr>
            <sz val="10"/>
            <rFont val="Tahoma"/>
            <family val="2"/>
          </rPr>
          <t xml:space="preserve"> ingevuld worden in de kolom </t>
        </r>
        <r>
          <rPr>
            <b/>
            <sz val="10"/>
            <rFont val="Tahoma"/>
            <family val="2"/>
          </rPr>
          <t>"DUBBEL</t>
        </r>
        <r>
          <rPr>
            <sz val="10"/>
            <rFont val="Tahoma"/>
            <family val="2"/>
          </rPr>
          <t xml:space="preserve"> </t>
        </r>
        <r>
          <rPr>
            <b/>
            <sz val="10"/>
            <rFont val="Tahoma"/>
            <family val="2"/>
          </rPr>
          <t>PARTNER"</t>
        </r>
      </text>
    </comment>
  </commentList>
</comments>
</file>

<file path=xl/comments6.xml><?xml version="1.0" encoding="utf-8"?>
<comments xmlns="http://schemas.openxmlformats.org/spreadsheetml/2006/main">
  <authors>
    <author>luc doms</author>
  </authors>
  <commentList>
    <comment ref="A1" authorId="0">
      <text>
        <r>
          <rPr>
            <sz val="11"/>
            <rFont val="Tahoma"/>
            <family val="2"/>
          </rPr>
          <t xml:space="preserve">Opmerking: Velden A tot G worden automatisch doorgeschreven. Een </t>
        </r>
        <r>
          <rPr>
            <b/>
            <sz val="11"/>
            <rFont val="Tahoma"/>
            <family val="2"/>
          </rPr>
          <t xml:space="preserve">sort </t>
        </r>
        <r>
          <rPr>
            <sz val="11"/>
            <rFont val="Tahoma"/>
            <family val="2"/>
          </rPr>
          <t xml:space="preserve">van </t>
        </r>
        <r>
          <rPr>
            <b/>
            <sz val="11"/>
            <rFont val="Tahoma"/>
            <family val="2"/>
          </rPr>
          <t xml:space="preserve">"ENKEL" </t>
        </r>
        <r>
          <rPr>
            <sz val="11"/>
            <rFont val="Tahoma"/>
            <family val="2"/>
          </rPr>
          <t xml:space="preserve"> en vul uren enkel in. Een tweede </t>
        </r>
        <r>
          <rPr>
            <b/>
            <sz val="11"/>
            <rFont val="Tahoma"/>
            <family val="2"/>
          </rPr>
          <t>sort</t>
        </r>
        <r>
          <rPr>
            <sz val="11"/>
            <rFont val="Tahoma"/>
            <family val="2"/>
          </rPr>
          <t xml:space="preserve"> van </t>
        </r>
        <r>
          <rPr>
            <b/>
            <sz val="11"/>
            <rFont val="Tahoma"/>
            <family val="2"/>
          </rPr>
          <t xml:space="preserve">"DUBBEL" </t>
        </r>
        <r>
          <rPr>
            <sz val="11"/>
            <rFont val="Tahoma"/>
            <family val="2"/>
          </rPr>
          <t>en vul uren dubbel in</t>
        </r>
        <r>
          <rPr>
            <b/>
            <sz val="11"/>
            <rFont val="Tahoma"/>
            <family val="2"/>
          </rPr>
          <t>.</t>
        </r>
        <r>
          <rPr>
            <sz val="11"/>
            <rFont val="Tahoma"/>
            <family val="2"/>
          </rPr>
          <t xml:space="preserve">  Het </t>
        </r>
        <r>
          <rPr>
            <b/>
            <sz val="11"/>
            <rFont val="Tahoma"/>
            <family val="2"/>
          </rPr>
          <t>"BEGINUUR"</t>
        </r>
        <r>
          <rPr>
            <sz val="11"/>
            <rFont val="Tahoma"/>
            <family val="2"/>
          </rPr>
          <t xml:space="preserve"> wordt automatisch ingevuld. Een </t>
        </r>
        <r>
          <rPr>
            <b/>
            <sz val="11"/>
            <rFont val="Tahoma"/>
            <family val="2"/>
          </rPr>
          <t>sort</t>
        </r>
        <r>
          <rPr>
            <sz val="11"/>
            <rFont val="Tahoma"/>
            <family val="2"/>
          </rPr>
          <t xml:space="preserve"> van </t>
        </r>
        <r>
          <rPr>
            <b/>
            <sz val="11"/>
            <rFont val="Tahoma"/>
            <family val="2"/>
          </rPr>
          <t>"club",</t>
        </r>
        <r>
          <rPr>
            <sz val="11"/>
            <rFont val="Tahoma"/>
            <family val="2"/>
          </rPr>
          <t xml:space="preserve"> </t>
        </r>
        <r>
          <rPr>
            <b/>
            <sz val="11"/>
            <rFont val="Tahoma"/>
            <family val="2"/>
          </rPr>
          <t>"Uur".</t>
        </r>
        <r>
          <rPr>
            <sz val="11"/>
            <rFont val="Tahoma"/>
            <family val="2"/>
          </rPr>
          <t xml:space="preserve"> Een </t>
        </r>
        <r>
          <rPr>
            <b/>
            <sz val="11"/>
            <rFont val="Tahoma"/>
            <family val="2"/>
          </rPr>
          <t>subtotaal</t>
        </r>
        <r>
          <rPr>
            <sz val="11"/>
            <rFont val="Tahoma"/>
            <family val="2"/>
          </rPr>
          <t xml:space="preserve"> op </t>
        </r>
        <r>
          <rPr>
            <b/>
            <sz val="11"/>
            <rFont val="Tahoma"/>
            <family val="2"/>
          </rPr>
          <t>"Club"</t>
        </r>
        <r>
          <rPr>
            <sz val="11"/>
            <rFont val="Tahoma"/>
            <family val="2"/>
          </rPr>
          <t xml:space="preserve"> met functie "</t>
        </r>
        <r>
          <rPr>
            <b/>
            <sz val="11"/>
            <rFont val="Tahoma"/>
            <family val="2"/>
          </rPr>
          <t>Som"</t>
        </r>
        <r>
          <rPr>
            <sz val="11"/>
            <rFont val="Tahoma"/>
            <family val="2"/>
          </rPr>
          <t xml:space="preserve"> toevoegen aan de kolom </t>
        </r>
        <r>
          <rPr>
            <b/>
            <sz val="11"/>
            <rFont val="Tahoma"/>
            <family val="2"/>
          </rPr>
          <t>"Bet" . K</t>
        </r>
        <r>
          <rPr>
            <sz val="11"/>
            <rFont val="Tahoma"/>
            <family val="2"/>
          </rPr>
          <t xml:space="preserve">opiëren,  plakken in een nieuwe file en nogmaals plakken speciaal  </t>
        </r>
        <r>
          <rPr>
            <b/>
            <sz val="11"/>
            <rFont val="Tahoma"/>
            <family val="2"/>
          </rPr>
          <t>"Waarden".</t>
        </r>
        <r>
          <rPr>
            <sz val="11"/>
            <rFont val="Tahoma"/>
            <family val="2"/>
          </rPr>
          <t xml:space="preserve">
</t>
        </r>
      </text>
    </comment>
  </commentList>
</comments>
</file>

<file path=xl/comments7.xml><?xml version="1.0" encoding="utf-8"?>
<comments xmlns="http://schemas.openxmlformats.org/spreadsheetml/2006/main">
  <authors>
    <author>Activiteiten</author>
  </authors>
  <commentList>
    <comment ref="B1" authorId="0">
      <text>
        <r>
          <rPr>
            <b/>
            <sz val="9"/>
            <rFont val="Tahoma"/>
            <family val="2"/>
          </rPr>
          <t>Activiteiten:</t>
        </r>
        <r>
          <rPr>
            <sz val="9"/>
            <rFont val="Tahoma"/>
            <family val="2"/>
          </rPr>
          <t xml:space="preserve">
Gelieve hier het start uur van deze diciplinne in te geven</t>
        </r>
      </text>
    </comment>
  </commentList>
</comments>
</file>

<file path=xl/sharedStrings.xml><?xml version="1.0" encoding="utf-8"?>
<sst xmlns="http://schemas.openxmlformats.org/spreadsheetml/2006/main" count="392" uniqueCount="96">
  <si>
    <t>A</t>
  </si>
  <si>
    <t>VBLnr</t>
  </si>
  <si>
    <t>Naam en Voornaam</t>
  </si>
  <si>
    <t>Club</t>
  </si>
  <si>
    <t>?</t>
  </si>
  <si>
    <t>Volgnr</t>
  </si>
  <si>
    <t>NAAM en VOORNAAM</t>
  </si>
  <si>
    <t>CLUB</t>
  </si>
  <si>
    <t>KLASS</t>
  </si>
  <si>
    <t>GEB JAAR</t>
  </si>
  <si>
    <t>ENKEL</t>
  </si>
  <si>
    <t>DUBBEL</t>
  </si>
  <si>
    <t>DUBBEL PARTNER</t>
  </si>
  <si>
    <t>CLUB PARTNER</t>
  </si>
  <si>
    <t>Volg nummer</t>
  </si>
  <si>
    <t>Volg nr</t>
  </si>
  <si>
    <t>Volgnr Partner</t>
  </si>
  <si>
    <t>Vnr</t>
  </si>
  <si>
    <t>BET.</t>
  </si>
  <si>
    <t>euro</t>
  </si>
  <si>
    <t xml:space="preserve">Naam </t>
  </si>
  <si>
    <t>Poule</t>
  </si>
  <si>
    <t>Totaal</t>
  </si>
  <si>
    <t>VBl nr</t>
  </si>
  <si>
    <t>Enkel</t>
  </si>
  <si>
    <t>Punten Enkel</t>
  </si>
  <si>
    <t>Dubbel</t>
  </si>
  <si>
    <t>Punten Dubbel</t>
  </si>
  <si>
    <t>Punten Totaal</t>
  </si>
  <si>
    <t>Reeks:</t>
  </si>
  <si>
    <t>Terrein:</t>
  </si>
  <si>
    <t>Punten</t>
  </si>
  <si>
    <t>B</t>
  </si>
  <si>
    <t>Winnaar :</t>
  </si>
  <si>
    <t>Setstand :</t>
  </si>
  <si>
    <t>UUR ENKEL</t>
  </si>
  <si>
    <t>UUR DUBBEL</t>
  </si>
  <si>
    <t>BEGINUUR</t>
  </si>
  <si>
    <t>Reden</t>
  </si>
  <si>
    <t>Geldig (doktersattest)</t>
  </si>
  <si>
    <t>Opmerking</t>
  </si>
  <si>
    <t>Geb Jaar</t>
  </si>
  <si>
    <t>09JE</t>
  </si>
  <si>
    <t>09ME</t>
  </si>
  <si>
    <t>Winnaar A</t>
  </si>
  <si>
    <t>Finalist A</t>
  </si>
  <si>
    <t>Winnaar B</t>
  </si>
  <si>
    <t>Finalist B</t>
  </si>
  <si>
    <t>11JEA</t>
  </si>
  <si>
    <t>13JEA</t>
  </si>
  <si>
    <t>15JEA</t>
  </si>
  <si>
    <t>18JEA</t>
  </si>
  <si>
    <t>11MEA</t>
  </si>
  <si>
    <t>13MEA</t>
  </si>
  <si>
    <t>15MEA</t>
  </si>
  <si>
    <t>18MEA</t>
  </si>
  <si>
    <t>11JDA</t>
  </si>
  <si>
    <t>13JDA</t>
  </si>
  <si>
    <t>15JDA</t>
  </si>
  <si>
    <t>18JDA</t>
  </si>
  <si>
    <t>11MDA</t>
  </si>
  <si>
    <t>13MDA</t>
  </si>
  <si>
    <t>15MDA</t>
  </si>
  <si>
    <t>18MDA</t>
  </si>
  <si>
    <t>11JEB</t>
  </si>
  <si>
    <t>13JEB</t>
  </si>
  <si>
    <t>15JEB</t>
  </si>
  <si>
    <t>18JEB</t>
  </si>
  <si>
    <t>11MEB</t>
  </si>
  <si>
    <t>13MEB</t>
  </si>
  <si>
    <t>15MEB</t>
  </si>
  <si>
    <t>18MEB</t>
  </si>
  <si>
    <t>11JDB</t>
  </si>
  <si>
    <t>13JDB</t>
  </si>
  <si>
    <t>15JDB</t>
  </si>
  <si>
    <t>18JDB</t>
  </si>
  <si>
    <t>11MDB</t>
  </si>
  <si>
    <t>13MDB</t>
  </si>
  <si>
    <t>15MDB</t>
  </si>
  <si>
    <t>18MDB</t>
  </si>
  <si>
    <t>NAAM DUBBEL PARTNER</t>
  </si>
  <si>
    <t>VBL nr</t>
  </si>
  <si>
    <t>11GDA</t>
  </si>
  <si>
    <t>11GDB</t>
  </si>
  <si>
    <t>13GDA</t>
  </si>
  <si>
    <t>13GDB</t>
  </si>
  <si>
    <t>15GDA</t>
  </si>
  <si>
    <t>15GDB</t>
  </si>
  <si>
    <t>18GDA</t>
  </si>
  <si>
    <t>18GDB</t>
  </si>
  <si>
    <t>Leeftijden</t>
  </si>
  <si>
    <t>Uur</t>
  </si>
  <si>
    <t>M/V</t>
  </si>
  <si>
    <t>GEB</t>
  </si>
  <si>
    <t>REEKS</t>
  </si>
  <si>
    <t>VOLGNR PARTNER</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</si>
</sst>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d/mm/yyyy;@"/>
    <numFmt numFmtId="189" formatCode="#,##0.00\ &quot;€&quot;;[Red]#,##0.00\ &quot;€&quot;"/>
    <numFmt numFmtId="190" formatCode="dd/mm/yyyy"/>
    <numFmt numFmtId="191" formatCode="[$-813]dddd\ d\ mmmm\ yyyy"/>
    <numFmt numFmtId="192" formatCode="mmm/yyyy"/>
    <numFmt numFmtId="193" formatCode="&quot;Yes&quot;;&quot;Yes&quot;;&quot;No&quot;"/>
    <numFmt numFmtId="194" formatCode="&quot;True&quot;;&quot;True&quot;;&quot;False&quot;"/>
    <numFmt numFmtId="195" formatCode="&quot;On&quot;;&quot;On&quot;;&quot;Off&quot;"/>
    <numFmt numFmtId="196" formatCode="[$€-2]\ #,##0.00_);[Red]\([$€-2]\ #,##0.00\)"/>
    <numFmt numFmtId="197" formatCode="&quot;Ja&quot;;&quot;Ja&quot;;&quot;Nee&quot;"/>
    <numFmt numFmtId="198" formatCode="&quot;Waar&quot;;&quot;Waar&quot;;&quot;Onwaar&quot;"/>
    <numFmt numFmtId="199" formatCode="&quot;Aan&quot;;&quot;Aan&quot;;&quot;Uit&quot;"/>
    <numFmt numFmtId="200" formatCode="[$€-2]\ #.##000_);[Red]\([$€-2]\ #.##000\)"/>
  </numFmts>
  <fonts count="44">
    <font>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52"/>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Arial"/>
      <family val="2"/>
    </font>
    <font>
      <b/>
      <sz val="16"/>
      <name val="Arial"/>
      <family val="2"/>
    </font>
    <font>
      <b/>
      <sz val="11"/>
      <name val="Tahoma"/>
      <family val="2"/>
    </font>
    <font>
      <sz val="12"/>
      <name val="Arial"/>
      <family val="2"/>
    </font>
    <font>
      <b/>
      <sz val="10"/>
      <name val="Tahoma"/>
      <family val="2"/>
    </font>
    <font>
      <sz val="10"/>
      <name val="Tahoma"/>
      <family val="2"/>
    </font>
    <font>
      <sz val="11"/>
      <name val="Tahoma"/>
      <family val="2"/>
    </font>
    <font>
      <b/>
      <sz val="12"/>
      <name val="Arial"/>
      <family val="2"/>
    </font>
    <font>
      <sz val="20"/>
      <name val="Arial"/>
      <family val="2"/>
    </font>
    <font>
      <b/>
      <sz val="20"/>
      <name val="Times New Roman"/>
      <family val="1"/>
    </font>
    <font>
      <b/>
      <sz val="14"/>
      <name val="Times New Roman"/>
      <family val="1"/>
    </font>
    <font>
      <sz val="14"/>
      <name val="Arial"/>
      <family val="2"/>
    </font>
    <font>
      <b/>
      <sz val="18"/>
      <name val="Times New Roman"/>
      <family val="1"/>
    </font>
    <font>
      <b/>
      <sz val="14"/>
      <name val="Arial"/>
      <family val="2"/>
    </font>
    <font>
      <sz val="8"/>
      <name val="Arial"/>
      <family val="2"/>
    </font>
    <font>
      <sz val="9"/>
      <name val="Tahoma"/>
      <family val="2"/>
    </font>
    <font>
      <b/>
      <sz val="9"/>
      <name val="Tahoma"/>
      <family val="2"/>
    </font>
    <font>
      <sz val="10"/>
      <name val="Calibri"/>
      <family val="2"/>
    </font>
    <font>
      <sz val="12"/>
      <color indexed="8"/>
      <name val="Calibri"/>
      <family val="2"/>
    </font>
    <font>
      <sz val="10"/>
      <color indexed="8"/>
      <name val="Arial"/>
      <family val="2"/>
    </font>
    <font>
      <sz val="12"/>
      <color theme="1"/>
      <name val="Calibri"/>
      <family val="2"/>
    </font>
    <font>
      <sz val="11"/>
      <color theme="1"/>
      <name val="Calibri"/>
      <family val="2"/>
    </font>
    <font>
      <sz val="10"/>
      <color rgb="FF000000"/>
      <name val="Arial"/>
      <family val="2"/>
    </font>
    <font>
      <b/>
      <sz val="8"/>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1"/>
        <bgColor indexed="64"/>
      </patternFill>
    </fill>
    <fill>
      <patternFill patternType="solid">
        <fgColor theme="6" tint="0.7999799847602844"/>
        <bgColor indexed="64"/>
      </patternFill>
    </fill>
    <fill>
      <patternFill patternType="solid">
        <fgColor theme="3" tint="0.799979984760284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medium"/>
    </border>
    <border>
      <left style="medium"/>
      <right style="medium"/>
      <top style="medium"/>
      <bottom style="thin"/>
    </border>
    <border>
      <left style="medium"/>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s>
  <cellStyleXfs count="1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5" fillId="15" borderId="2" applyNumberFormat="0" applyAlignment="0" applyProtection="0"/>
    <xf numFmtId="0" fontId="5" fillId="15" borderId="2" applyNumberFormat="0" applyAlignment="0" applyProtection="0"/>
    <xf numFmtId="0" fontId="5" fillId="15" borderId="2" applyNumberFormat="0" applyAlignment="0" applyProtection="0"/>
    <xf numFmtId="0" fontId="5" fillId="15" borderId="2" applyNumberFormat="0" applyAlignment="0" applyProtection="0"/>
    <xf numFmtId="0" fontId="6"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8" fillId="0" borderId="0" applyNumberFormat="0" applyFill="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1" applyNumberFormat="0" applyAlignment="0" applyProtection="0"/>
    <xf numFmtId="0" fontId="14" fillId="3" borderId="1" applyNumberFormat="0" applyAlignment="0" applyProtection="0"/>
    <xf numFmtId="0" fontId="14" fillId="3" borderId="1" applyNumberFormat="0" applyAlignment="0" applyProtection="0"/>
    <xf numFmtId="0" fontId="14" fillId="3" borderId="1" applyNumberFormat="0" applyAlignment="0" applyProtection="0"/>
    <xf numFmtId="0" fontId="14" fillId="3" borderId="1" applyNumberFormat="0" applyAlignment="0" applyProtection="0"/>
    <xf numFmtId="0" fontId="1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40" fillId="0" borderId="0">
      <alignment/>
      <protection/>
    </xf>
    <xf numFmtId="0" fontId="0" fillId="0" borderId="0">
      <alignment/>
      <protection/>
    </xf>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6" fillId="2"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4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37" fillId="0" borderId="0">
      <alignment/>
      <protection/>
    </xf>
    <xf numFmtId="0" fontId="0"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6" fillId="2" borderId="8" applyNumberFormat="0" applyAlignment="0" applyProtection="0"/>
    <xf numFmtId="0" fontId="16" fillId="2" borderId="8" applyNumberFormat="0" applyAlignment="0" applyProtection="0"/>
    <xf numFmtId="0" fontId="16" fillId="2" borderId="8"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cellStyleXfs>
  <cellXfs count="118">
    <xf numFmtId="0" fontId="0" fillId="0" borderId="0" xfId="0" applyAlignment="1">
      <alignment/>
    </xf>
    <xf numFmtId="0" fontId="0" fillId="0" borderId="0" xfId="0" applyAlignment="1">
      <alignment/>
    </xf>
    <xf numFmtId="0" fontId="0" fillId="0" borderId="0" xfId="0" applyFill="1" applyAlignment="1">
      <alignment/>
    </xf>
    <xf numFmtId="0" fontId="21"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xf>
    <xf numFmtId="0" fontId="21" fillId="0" borderId="0" xfId="0" applyFont="1" applyAlignment="1">
      <alignment horizontal="center" wrapText="1"/>
    </xf>
    <xf numFmtId="0" fontId="0" fillId="0" borderId="0" xfId="0" applyAlignment="1">
      <alignment horizontal="center" wrapText="1"/>
    </xf>
    <xf numFmtId="0" fontId="23" fillId="0" borderId="0" xfId="0" applyFont="1" applyFill="1" applyAlignment="1">
      <alignment horizontal="center" vertical="top" wrapText="1"/>
    </xf>
    <xf numFmtId="0" fontId="21" fillId="0" borderId="0" xfId="0" applyFont="1" applyFill="1" applyAlignment="1">
      <alignment horizontal="center" wrapText="1"/>
    </xf>
    <xf numFmtId="0" fontId="20" fillId="0" borderId="0" xfId="0" applyFont="1" applyFill="1" applyAlignment="1">
      <alignment horizontal="center" wrapText="1"/>
    </xf>
    <xf numFmtId="0" fontId="0" fillId="8" borderId="0" xfId="0" applyFill="1" applyAlignment="1">
      <alignment/>
    </xf>
    <xf numFmtId="0" fontId="0" fillId="0" borderId="0" xfId="0" applyFill="1" applyBorder="1" applyAlignment="1">
      <alignment/>
    </xf>
    <xf numFmtId="0" fontId="20" fillId="0" borderId="0" xfId="0" applyFont="1" applyAlignment="1">
      <alignment horizontal="center" wrapText="1"/>
    </xf>
    <xf numFmtId="20" fontId="20" fillId="0" borderId="0" xfId="0" applyNumberFormat="1" applyFont="1" applyAlignment="1">
      <alignment horizontal="center" wrapText="1"/>
    </xf>
    <xf numFmtId="0" fontId="0" fillId="0" borderId="0" xfId="0" applyAlignment="1">
      <alignment wrapText="1"/>
    </xf>
    <xf numFmtId="20" fontId="20" fillId="8" borderId="0" xfId="0" applyNumberFormat="1" applyFont="1" applyFill="1" applyAlignment="1">
      <alignment horizontal="center"/>
    </xf>
    <xf numFmtId="20" fontId="20" fillId="0" borderId="0" xfId="0" applyNumberFormat="1" applyFont="1" applyAlignment="1">
      <alignment horizontal="center"/>
    </xf>
    <xf numFmtId="0" fontId="27" fillId="0" borderId="0" xfId="0" applyFont="1" applyFill="1" applyBorder="1" applyAlignment="1" applyProtection="1">
      <alignment wrapText="1"/>
      <protection locked="0"/>
    </xf>
    <xf numFmtId="0" fontId="27" fillId="0" borderId="0" xfId="0" applyFont="1" applyFill="1" applyBorder="1" applyAlignment="1" applyProtection="1">
      <alignment horizontal="left" wrapText="1"/>
      <protection locked="0"/>
    </xf>
    <xf numFmtId="0" fontId="21" fillId="0" borderId="0" xfId="0" applyFont="1" applyAlignment="1">
      <alignment/>
    </xf>
    <xf numFmtId="0" fontId="0" fillId="8" borderId="10" xfId="0" applyFill="1" applyBorder="1" applyAlignment="1">
      <alignment wrapText="1"/>
    </xf>
    <xf numFmtId="0" fontId="0" fillId="0" borderId="0" xfId="0" applyAlignment="1">
      <alignment horizontal="center" vertical="top" wrapText="1"/>
    </xf>
    <xf numFmtId="0" fontId="28" fillId="0" borderId="10" xfId="0" applyFont="1" applyBorder="1" applyAlignment="1">
      <alignment horizontal="center"/>
    </xf>
    <xf numFmtId="0" fontId="28" fillId="0" borderId="11" xfId="0" applyFont="1" applyBorder="1" applyAlignment="1">
      <alignment horizontal="center"/>
    </xf>
    <xf numFmtId="0" fontId="28" fillId="0" borderId="0" xfId="0" applyFont="1" applyAlignment="1">
      <alignment horizontal="center"/>
    </xf>
    <xf numFmtId="20" fontId="28" fillId="0" borderId="12" xfId="0" applyNumberFormat="1" applyFont="1" applyBorder="1" applyAlignment="1">
      <alignment/>
    </xf>
    <xf numFmtId="0" fontId="0" fillId="0" borderId="11" xfId="0" applyBorder="1" applyAlignment="1">
      <alignment horizontal="center" vertical="center"/>
    </xf>
    <xf numFmtId="0" fontId="0" fillId="0" borderId="11" xfId="0" applyBorder="1" applyAlignment="1">
      <alignment/>
    </xf>
    <xf numFmtId="0" fontId="28" fillId="0" borderId="12" xfId="0" applyFont="1" applyBorder="1" applyAlignment="1">
      <alignment/>
    </xf>
    <xf numFmtId="0" fontId="0" fillId="0" borderId="13" xfId="0" applyBorder="1" applyAlignment="1">
      <alignment horizontal="center" vertical="center"/>
    </xf>
    <xf numFmtId="0" fontId="0" fillId="0" borderId="13" xfId="0" applyBorder="1" applyAlignment="1">
      <alignment/>
    </xf>
    <xf numFmtId="0" fontId="28" fillId="0" borderId="0" xfId="0" applyFont="1" applyAlignment="1">
      <alignment/>
    </xf>
    <xf numFmtId="49" fontId="0" fillId="0" borderId="0" xfId="0" applyNumberFormat="1" applyAlignment="1">
      <alignment horizontal="center" vertical="center"/>
    </xf>
    <xf numFmtId="49" fontId="21" fillId="0" borderId="0" xfId="0" applyNumberFormat="1" applyFont="1" applyBorder="1" applyAlignment="1">
      <alignment horizontal="right" vertical="center"/>
    </xf>
    <xf numFmtId="0" fontId="29" fillId="0" borderId="0" xfId="0" applyNumberFormat="1" applyFont="1" applyBorder="1" applyAlignment="1">
      <alignment horizontal="center" vertical="center"/>
    </xf>
    <xf numFmtId="49" fontId="21" fillId="0" borderId="0" xfId="0" applyNumberFormat="1" applyFont="1" applyAlignment="1">
      <alignment horizontal="center" vertical="center"/>
    </xf>
    <xf numFmtId="0" fontId="0" fillId="0" borderId="0" xfId="0" applyNumberFormat="1" applyAlignment="1">
      <alignment/>
    </xf>
    <xf numFmtId="1" fontId="0" fillId="0" borderId="0" xfId="0" applyNumberFormat="1" applyAlignment="1">
      <alignment/>
    </xf>
    <xf numFmtId="49" fontId="21" fillId="0" borderId="14" xfId="0" applyNumberFormat="1" applyFont="1" applyBorder="1" applyAlignment="1">
      <alignment horizontal="left" vertical="center"/>
    </xf>
    <xf numFmtId="49" fontId="21" fillId="0" borderId="14" xfId="0" applyNumberFormat="1" applyFont="1" applyBorder="1" applyAlignment="1">
      <alignment horizontal="right" vertical="center"/>
    </xf>
    <xf numFmtId="0" fontId="30" fillId="0" borderId="14" xfId="0" applyNumberFormat="1" applyFont="1" applyBorder="1" applyAlignment="1">
      <alignment horizontal="right" vertical="center"/>
    </xf>
    <xf numFmtId="49" fontId="31" fillId="0" borderId="0" xfId="0" applyNumberFormat="1" applyFont="1" applyAlignment="1">
      <alignment horizontal="center" vertical="center"/>
    </xf>
    <xf numFmtId="1" fontId="32" fillId="0" borderId="15" xfId="0" applyNumberFormat="1" applyFont="1" applyBorder="1" applyAlignment="1">
      <alignment horizontal="center" vertical="center"/>
    </xf>
    <xf numFmtId="49" fontId="30" fillId="0" borderId="16" xfId="0" applyNumberFormat="1" applyFont="1" applyBorder="1" applyAlignment="1">
      <alignment horizontal="center" vertical="center"/>
    </xf>
    <xf numFmtId="0" fontId="32" fillId="0" borderId="15" xfId="0" applyNumberFormat="1" applyFont="1" applyBorder="1" applyAlignment="1">
      <alignment horizontal="center" vertical="center"/>
    </xf>
    <xf numFmtId="1" fontId="32" fillId="0" borderId="17" xfId="0" applyNumberFormat="1" applyFont="1" applyBorder="1" applyAlignment="1">
      <alignment horizontal="center" vertical="center"/>
    </xf>
    <xf numFmtId="49" fontId="30" fillId="0" borderId="18" xfId="0" applyNumberFormat="1" applyFont="1" applyBorder="1" applyAlignment="1">
      <alignment horizontal="center" vertical="center"/>
    </xf>
    <xf numFmtId="0" fontId="32" fillId="0" borderId="19" xfId="0" applyNumberFormat="1" applyFont="1" applyBorder="1" applyAlignment="1">
      <alignment horizontal="center" vertical="center"/>
    </xf>
    <xf numFmtId="1" fontId="30" fillId="0" borderId="0" xfId="0" applyNumberFormat="1" applyFont="1" applyBorder="1" applyAlignment="1">
      <alignment horizontal="center" vertical="center"/>
    </xf>
    <xf numFmtId="49" fontId="30" fillId="0" borderId="0" xfId="0" applyNumberFormat="1" applyFont="1" applyBorder="1" applyAlignment="1">
      <alignment horizontal="center" vertical="center"/>
    </xf>
    <xf numFmtId="0" fontId="30" fillId="0" borderId="0" xfId="0" applyNumberFormat="1" applyFont="1" applyBorder="1" applyAlignment="1">
      <alignment horizontal="center" vertical="center"/>
    </xf>
    <xf numFmtId="49" fontId="33" fillId="0" borderId="0" xfId="0" applyNumberFormat="1" applyFont="1" applyAlignment="1">
      <alignment horizontal="left" vertical="center"/>
    </xf>
    <xf numFmtId="49" fontId="27" fillId="0" borderId="0" xfId="0" applyNumberFormat="1" applyFont="1" applyAlignment="1">
      <alignment horizontal="left" vertical="center"/>
    </xf>
    <xf numFmtId="0" fontId="31" fillId="0" borderId="0" xfId="0" applyNumberFormat="1" applyFont="1" applyAlignment="1">
      <alignment horizontal="left" vertical="center"/>
    </xf>
    <xf numFmtId="49" fontId="0" fillId="0" borderId="0" xfId="0" applyNumberFormat="1" applyAlignment="1">
      <alignment/>
    </xf>
    <xf numFmtId="20" fontId="20" fillId="0" borderId="0" xfId="0" applyNumberFormat="1" applyFont="1" applyFill="1" applyAlignment="1">
      <alignment horizontal="center" wrapText="1"/>
    </xf>
    <xf numFmtId="20" fontId="20" fillId="0" borderId="0" xfId="0" applyNumberFormat="1" applyFont="1" applyFill="1" applyAlignment="1">
      <alignment horizontal="center"/>
    </xf>
    <xf numFmtId="0" fontId="21" fillId="0" borderId="10" xfId="0" applyFont="1" applyFill="1" applyBorder="1" applyAlignment="1">
      <alignment horizontal="center" wrapText="1"/>
    </xf>
    <xf numFmtId="0" fontId="0" fillId="8" borderId="10" xfId="0" applyFill="1" applyBorder="1" applyAlignment="1">
      <alignment horizontal="center" wrapText="1"/>
    </xf>
    <xf numFmtId="49" fontId="0" fillId="0" borderId="10" xfId="0" applyNumberFormat="1" applyFill="1" applyBorder="1" applyAlignment="1">
      <alignment horizontal="center"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Border="1" applyAlignment="1">
      <alignment/>
    </xf>
    <xf numFmtId="0" fontId="0" fillId="8" borderId="10" xfId="0" applyFill="1" applyBorder="1" applyAlignment="1">
      <alignment/>
    </xf>
    <xf numFmtId="0" fontId="0" fillId="0" borderId="0" xfId="168" applyFill="1" applyAlignment="1">
      <alignment horizontal="left" vertical="center"/>
      <protection/>
    </xf>
    <xf numFmtId="0" fontId="0" fillId="0" borderId="0" xfId="168" applyFill="1">
      <alignment/>
      <protection/>
    </xf>
    <xf numFmtId="0" fontId="27" fillId="0" borderId="10" xfId="168" applyFont="1" applyFill="1" applyBorder="1" applyAlignment="1">
      <alignment horizontal="left" vertical="center"/>
      <protection/>
    </xf>
    <xf numFmtId="0" fontId="0" fillId="0" borderId="10" xfId="168" applyFill="1" applyBorder="1" applyAlignment="1">
      <alignment horizontal="center"/>
      <protection/>
    </xf>
    <xf numFmtId="0" fontId="0" fillId="0" borderId="10" xfId="168" applyFill="1" applyBorder="1" applyAlignment="1">
      <alignment horizontal="left"/>
      <protection/>
    </xf>
    <xf numFmtId="0" fontId="0" fillId="8" borderId="10" xfId="168" applyFill="1" applyBorder="1" applyAlignment="1">
      <alignment horizontal="center"/>
      <protection/>
    </xf>
    <xf numFmtId="0" fontId="0" fillId="17" borderId="0" xfId="0" applyFill="1" applyAlignment="1">
      <alignment horizontal="center" wrapText="1"/>
    </xf>
    <xf numFmtId="0" fontId="0" fillId="17" borderId="0" xfId="0" applyFill="1" applyAlignment="1">
      <alignment/>
    </xf>
    <xf numFmtId="0" fontId="0" fillId="0" borderId="10" xfId="0" applyFont="1" applyBorder="1" applyAlignment="1">
      <alignment/>
    </xf>
    <xf numFmtId="0" fontId="0" fillId="0" borderId="0" xfId="0" applyFill="1" applyBorder="1" applyAlignment="1" applyProtection="1">
      <alignment horizontal="center"/>
      <protection locked="0"/>
    </xf>
    <xf numFmtId="0" fontId="0" fillId="0" borderId="0" xfId="0" applyNumberFormat="1" applyFill="1" applyBorder="1" applyAlignment="1" applyProtection="1">
      <alignment/>
      <protection locked="0"/>
    </xf>
    <xf numFmtId="0" fontId="0" fillId="18" borderId="0" xfId="0" applyNumberFormat="1" applyFill="1" applyBorder="1" applyAlignment="1" applyProtection="1">
      <alignment horizontal="center"/>
      <protection locked="0"/>
    </xf>
    <xf numFmtId="0" fontId="0" fillId="18" borderId="0" xfId="0" applyNumberFormat="1" applyFont="1" applyFill="1" applyBorder="1" applyAlignment="1" applyProtection="1">
      <alignment horizontal="center"/>
      <protection locked="0"/>
    </xf>
    <xf numFmtId="0" fontId="0" fillId="18" borderId="0" xfId="0" applyNumberFormat="1" applyFont="1" applyFill="1" applyBorder="1" applyAlignment="1" applyProtection="1">
      <alignment horizontal="center"/>
      <protection locked="0"/>
    </xf>
    <xf numFmtId="0" fontId="0" fillId="18" borderId="0" xfId="0" applyNumberFormat="1" applyFill="1" applyBorder="1" applyAlignment="1" applyProtection="1" quotePrefix="1">
      <alignment horizontal="center"/>
      <protection locked="0"/>
    </xf>
    <xf numFmtId="0" fontId="0" fillId="18" borderId="0" xfId="0" applyNumberFormat="1" applyFont="1" applyFill="1" applyBorder="1" applyAlignment="1" applyProtection="1" quotePrefix="1">
      <alignment horizontal="center"/>
      <protection locked="0"/>
    </xf>
    <xf numFmtId="0" fontId="0" fillId="18" borderId="0" xfId="0" applyNumberFormat="1" applyFont="1" applyFill="1" applyBorder="1" applyAlignment="1" applyProtection="1">
      <alignment horizontal="center" vertical="center" wrapText="1"/>
      <protection locked="0"/>
    </xf>
    <xf numFmtId="0" fontId="0" fillId="18" borderId="0" xfId="0" applyFill="1" applyBorder="1" applyAlignment="1" applyProtection="1">
      <alignment horizontal="center" wrapText="1"/>
      <protection locked="0"/>
    </xf>
    <xf numFmtId="0" fontId="0" fillId="18" borderId="0" xfId="0" applyNumberFormat="1" applyFont="1" applyFill="1" applyBorder="1" applyAlignment="1" applyProtection="1">
      <alignment horizontal="center" wrapText="1"/>
      <protection locked="0"/>
    </xf>
    <xf numFmtId="0" fontId="0" fillId="18" borderId="0" xfId="0" applyFill="1" applyBorder="1" applyAlignment="1" applyProtection="1">
      <alignment horizontal="center"/>
      <protection locked="0"/>
    </xf>
    <xf numFmtId="0" fontId="0" fillId="18" borderId="0" xfId="0" applyFont="1" applyFill="1" applyBorder="1" applyAlignment="1" applyProtection="1">
      <alignment horizontal="center"/>
      <protection locked="0"/>
    </xf>
    <xf numFmtId="0" fontId="0" fillId="18" borderId="0" xfId="0" applyFont="1" applyFill="1" applyBorder="1" applyAlignment="1" applyProtection="1">
      <alignment horizontal="center"/>
      <protection locked="0"/>
    </xf>
    <xf numFmtId="0" fontId="0" fillId="18" borderId="0" xfId="0" applyFont="1" applyFill="1" applyBorder="1" applyAlignment="1" applyProtection="1">
      <alignment horizontal="center" wrapText="1"/>
      <protection locked="0"/>
    </xf>
    <xf numFmtId="0" fontId="0" fillId="18" borderId="0" xfId="0" applyNumberFormat="1" applyFont="1" applyFill="1" applyAlignment="1" applyProtection="1">
      <alignment horizontal="center"/>
      <protection locked="0"/>
    </xf>
    <xf numFmtId="0" fontId="0" fillId="0" borderId="0" xfId="0" applyFill="1" applyBorder="1" applyAlignment="1" applyProtection="1">
      <alignment/>
      <protection locked="0"/>
    </xf>
    <xf numFmtId="0" fontId="0" fillId="0" borderId="0" xfId="0" applyNumberFormat="1" applyFill="1" applyBorder="1" applyAlignment="1" applyProtection="1">
      <alignment horizontal="center" wrapText="1"/>
      <protection locked="0"/>
    </xf>
    <xf numFmtId="0" fontId="0" fillId="0" borderId="0" xfId="0" applyFill="1" applyBorder="1" applyAlignment="1" applyProtection="1">
      <alignment horizontal="left" wrapText="1"/>
      <protection locked="0"/>
    </xf>
    <xf numFmtId="0" fontId="0" fillId="0" borderId="0" xfId="0" applyFill="1" applyBorder="1" applyAlignment="1" applyProtection="1">
      <alignment horizontal="center" wrapText="1"/>
      <protection locked="0"/>
    </xf>
    <xf numFmtId="0" fontId="0" fillId="0" borderId="0" xfId="0" applyFont="1" applyFill="1" applyBorder="1" applyAlignment="1" applyProtection="1">
      <alignment horizontal="center" wrapText="1"/>
      <protection locked="0"/>
    </xf>
    <xf numFmtId="0" fontId="0" fillId="0" borderId="0" xfId="0" applyNumberFormat="1" applyFill="1" applyAlignment="1" applyProtection="1">
      <alignment horizontal="left"/>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horizontal="left"/>
      <protection locked="0"/>
    </xf>
    <xf numFmtId="0" fontId="0" fillId="0" borderId="0" xfId="0" applyNumberFormat="1" applyFont="1" applyFill="1" applyAlignment="1" applyProtection="1">
      <alignment horizontal="left"/>
      <protection locked="0"/>
    </xf>
    <xf numFmtId="0" fontId="0" fillId="0" borderId="0" xfId="0" applyNumberFormat="1" applyFont="1" applyFill="1" applyAlignment="1" applyProtection="1">
      <alignment horizontal="center"/>
      <protection locked="0"/>
    </xf>
    <xf numFmtId="0" fontId="0" fillId="19" borderId="10" xfId="0" applyFill="1" applyBorder="1" applyAlignment="1">
      <alignment/>
    </xf>
    <xf numFmtId="20" fontId="0" fillId="0" borderId="10" xfId="0" applyNumberFormat="1" applyBorder="1" applyAlignment="1">
      <alignment/>
    </xf>
    <xf numFmtId="0" fontId="0" fillId="0" borderId="0" xfId="0" applyFont="1" applyAlignment="1">
      <alignment/>
    </xf>
    <xf numFmtId="0" fontId="0" fillId="18" borderId="0" xfId="0" applyFont="1" applyFill="1" applyBorder="1" applyAlignment="1" applyProtection="1">
      <alignment horizontal="center"/>
      <protection locked="0"/>
    </xf>
    <xf numFmtId="0" fontId="0" fillId="0" borderId="0" xfId="0" applyNumberFormat="1" applyFont="1" applyFill="1" applyBorder="1" applyAlignment="1" applyProtection="1">
      <alignment/>
      <protection locked="0"/>
    </xf>
    <xf numFmtId="0" fontId="0" fillId="0" borderId="0" xfId="0" applyNumberForma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0" xfId="0" applyBorder="1" applyAlignment="1">
      <alignment horizontal="center"/>
    </xf>
    <xf numFmtId="0" fontId="0" fillId="0" borderId="0" xfId="0" applyAlignment="1">
      <alignment horizontal="center"/>
    </xf>
    <xf numFmtId="0" fontId="33" fillId="0" borderId="10" xfId="168" applyFont="1" applyFill="1" applyBorder="1" applyAlignment="1">
      <alignment horizontal="center"/>
      <protection/>
    </xf>
    <xf numFmtId="0" fontId="27" fillId="0" borderId="11" xfId="168" applyFont="1" applyFill="1" applyBorder="1" applyAlignment="1">
      <alignment horizontal="left" vertical="center"/>
      <protection/>
    </xf>
    <xf numFmtId="0" fontId="27" fillId="0" borderId="13" xfId="168" applyFont="1" applyFill="1" applyBorder="1" applyAlignment="1">
      <alignment horizontal="left" vertical="center"/>
      <protection/>
    </xf>
    <xf numFmtId="0" fontId="32" fillId="0" borderId="20" xfId="0" applyNumberFormat="1" applyFont="1" applyBorder="1" applyAlignment="1">
      <alignment horizontal="center" vertical="center" wrapText="1"/>
    </xf>
    <xf numFmtId="0" fontId="0" fillId="0" borderId="21" xfId="0" applyBorder="1" applyAlignment="1">
      <alignment/>
    </xf>
    <xf numFmtId="49" fontId="21" fillId="0" borderId="20" xfId="0" applyNumberFormat="1" applyFont="1" applyBorder="1" applyAlignment="1">
      <alignment horizontal="center" vertical="center"/>
    </xf>
    <xf numFmtId="49" fontId="27" fillId="0" borderId="18" xfId="0" applyNumberFormat="1" applyFont="1" applyBorder="1" applyAlignment="1">
      <alignment horizontal="center" vertical="center"/>
    </xf>
    <xf numFmtId="0" fontId="0" fillId="0" borderId="22" xfId="0" applyBorder="1" applyAlignment="1">
      <alignment/>
    </xf>
  </cellXfs>
  <cellStyles count="176">
    <cellStyle name="Normal" xfId="0"/>
    <cellStyle name="20% - Accent1" xfId="15"/>
    <cellStyle name="20% - Accent1 2" xfId="16"/>
    <cellStyle name="20% - Accent1 2 2" xfId="17"/>
    <cellStyle name="20% - Accent1 3" xfId="18"/>
    <cellStyle name="20% - Accent2" xfId="19"/>
    <cellStyle name="20% - Accent2 2" xfId="20"/>
    <cellStyle name="20% - Accent2 2 2" xfId="21"/>
    <cellStyle name="20% - Accent2 3" xfId="22"/>
    <cellStyle name="20% - Accent3" xfId="23"/>
    <cellStyle name="20% - Accent3 2" xfId="24"/>
    <cellStyle name="20% - Accent3 2 2" xfId="25"/>
    <cellStyle name="20% - Accent3 3" xfId="26"/>
    <cellStyle name="20% - Accent4" xfId="27"/>
    <cellStyle name="20% - Accent4 2" xfId="28"/>
    <cellStyle name="20% - Accent4 2 2" xfId="29"/>
    <cellStyle name="20% - Accent4 3" xfId="30"/>
    <cellStyle name="20% - Accent5" xfId="31"/>
    <cellStyle name="20% - Accent5 2" xfId="32"/>
    <cellStyle name="20% - Accent5 2 2" xfId="33"/>
    <cellStyle name="20% - Accent5 3" xfId="34"/>
    <cellStyle name="20% - Accent6" xfId="35"/>
    <cellStyle name="20% - Accent6 2" xfId="36"/>
    <cellStyle name="20% - Accent6 2 2" xfId="37"/>
    <cellStyle name="20% - Accent6 3" xfId="38"/>
    <cellStyle name="40% - Accent1" xfId="39"/>
    <cellStyle name="40% - Accent1 2" xfId="40"/>
    <cellStyle name="40% - Accent1 2 2" xfId="41"/>
    <cellStyle name="40% - Accent1 3" xfId="42"/>
    <cellStyle name="40% - Accent2" xfId="43"/>
    <cellStyle name="40% - Accent2 2" xfId="44"/>
    <cellStyle name="40% - Accent2 2 2" xfId="45"/>
    <cellStyle name="40% - Accent2 3" xfId="46"/>
    <cellStyle name="40% - Accent3" xfId="47"/>
    <cellStyle name="40% - Accent3 2" xfId="48"/>
    <cellStyle name="40% - Accent3 2 2" xfId="49"/>
    <cellStyle name="40% - Accent3 3" xfId="50"/>
    <cellStyle name="40% - Accent4" xfId="51"/>
    <cellStyle name="40% - Accent4 2" xfId="52"/>
    <cellStyle name="40% - Accent4 2 2" xfId="53"/>
    <cellStyle name="40% - Accent4 3" xfId="54"/>
    <cellStyle name="40% - Accent5" xfId="55"/>
    <cellStyle name="40% - Accent5 2" xfId="56"/>
    <cellStyle name="40% - Accent5 2 2" xfId="57"/>
    <cellStyle name="40% - Accent5 3" xfId="58"/>
    <cellStyle name="40% - Accent6" xfId="59"/>
    <cellStyle name="40% - Accent6 2" xfId="60"/>
    <cellStyle name="40% - Accent6 2 2" xfId="61"/>
    <cellStyle name="40% - Accent6 3"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Berekening" xfId="76"/>
    <cellStyle name="Berekening 2" xfId="77"/>
    <cellStyle name="Berekening 3" xfId="78"/>
    <cellStyle name="Calculation" xfId="79"/>
    <cellStyle name="Calculation 2" xfId="80"/>
    <cellStyle name="Check Cell" xfId="81"/>
    <cellStyle name="Controlecel" xfId="82"/>
    <cellStyle name="Controlecel 2" xfId="83"/>
    <cellStyle name="Controlecel 3" xfId="84"/>
    <cellStyle name="Explanatory Text" xfId="85"/>
    <cellStyle name="Gekoppelde cel" xfId="86"/>
    <cellStyle name="Gekoppelde cel 2" xfId="87"/>
    <cellStyle name="Followed Hyperlink" xfId="88"/>
    <cellStyle name="Goed" xfId="89"/>
    <cellStyle name="Goed 2" xfId="90"/>
    <cellStyle name="Good" xfId="91"/>
    <cellStyle name="Good 2" xfId="92"/>
    <cellStyle name="Heading 1" xfId="93"/>
    <cellStyle name="Heading 2" xfId="94"/>
    <cellStyle name="Heading 3" xfId="95"/>
    <cellStyle name="Heading 4" xfId="96"/>
    <cellStyle name="Hyperlink" xfId="97"/>
    <cellStyle name="Hyperlink 2" xfId="98"/>
    <cellStyle name="Input" xfId="99"/>
    <cellStyle name="Input 2" xfId="100"/>
    <cellStyle name="Invoer" xfId="101"/>
    <cellStyle name="Invoer 2" xfId="102"/>
    <cellStyle name="Invoer 3" xfId="103"/>
    <cellStyle name="Invoer 4" xfId="104"/>
    <cellStyle name="Comma" xfId="105"/>
    <cellStyle name="Comma [0]" xfId="106"/>
    <cellStyle name="Kop 1" xfId="107"/>
    <cellStyle name="Kop 1 2" xfId="108"/>
    <cellStyle name="Kop 1 3" xfId="109"/>
    <cellStyle name="Kop 2" xfId="110"/>
    <cellStyle name="Kop 2 2" xfId="111"/>
    <cellStyle name="Kop 2 3" xfId="112"/>
    <cellStyle name="Kop 3" xfId="113"/>
    <cellStyle name="Kop 3 2" xfId="114"/>
    <cellStyle name="Kop 3 3" xfId="115"/>
    <cellStyle name="Kop 4" xfId="116"/>
    <cellStyle name="Kop 4 2" xfId="117"/>
    <cellStyle name="Kop 4 3" xfId="118"/>
    <cellStyle name="Linked Cell" xfId="119"/>
    <cellStyle name="Linked Cell 2" xfId="120"/>
    <cellStyle name="Neutraal" xfId="121"/>
    <cellStyle name="Neutraal 2" xfId="122"/>
    <cellStyle name="Neutral" xfId="123"/>
    <cellStyle name="Neutral 2" xfId="124"/>
    <cellStyle name="Normal 2" xfId="125"/>
    <cellStyle name="Normal 3" xfId="126"/>
    <cellStyle name="Note" xfId="127"/>
    <cellStyle name="Note 2" xfId="128"/>
    <cellStyle name="Notitie" xfId="129"/>
    <cellStyle name="Notitie 2" xfId="130"/>
    <cellStyle name="Notitie 3" xfId="131"/>
    <cellStyle name="Notitie 4" xfId="132"/>
    <cellStyle name="Ongeldig" xfId="133"/>
    <cellStyle name="Ongeldig 2" xfId="134"/>
    <cellStyle name="Ongeldig 3" xfId="135"/>
    <cellStyle name="Output" xfId="136"/>
    <cellStyle name="Percent" xfId="137"/>
    <cellStyle name="Standaard 10" xfId="138"/>
    <cellStyle name="Standaard 10 2" xfId="139"/>
    <cellStyle name="Standaard 19" xfId="140"/>
    <cellStyle name="Standaard 19 2" xfId="141"/>
    <cellStyle name="Standaard 2" xfId="142"/>
    <cellStyle name="Standaard 2 16" xfId="143"/>
    <cellStyle name="Standaard 2 16 2" xfId="144"/>
    <cellStyle name="Standaard 2 16 3" xfId="145"/>
    <cellStyle name="Standaard 2 17" xfId="146"/>
    <cellStyle name="Standaard 2 17 2" xfId="147"/>
    <cellStyle name="Standaard 2 17 3" xfId="148"/>
    <cellStyle name="Standaard 2 2" xfId="149"/>
    <cellStyle name="Standaard 2 2 2" xfId="150"/>
    <cellStyle name="Standaard 2 28" xfId="151"/>
    <cellStyle name="Standaard 2 28 2" xfId="152"/>
    <cellStyle name="Standaard 2 28 3" xfId="153"/>
    <cellStyle name="Standaard 2 29" xfId="154"/>
    <cellStyle name="Standaard 2 29 2" xfId="155"/>
    <cellStyle name="Standaard 2 29 3" xfId="156"/>
    <cellStyle name="Standaard 2 3" xfId="157"/>
    <cellStyle name="Standaard 2_A-spelers" xfId="158"/>
    <cellStyle name="Standaard 3" xfId="159"/>
    <cellStyle name="Standaard 4" xfId="160"/>
    <cellStyle name="Standaard 41" xfId="161"/>
    <cellStyle name="Standaard 41 2" xfId="162"/>
    <cellStyle name="Standaard 41 2 2" xfId="163"/>
    <cellStyle name="Standaard 41 3" xfId="164"/>
    <cellStyle name="Standaard 41_A-spelers" xfId="165"/>
    <cellStyle name="Standaard 5" xfId="166"/>
    <cellStyle name="Standaard 6" xfId="167"/>
    <cellStyle name="Standaard_BC Zwijndrecht - Jeugdcircuit Forms V84 v2 - master" xfId="168"/>
    <cellStyle name="Titel" xfId="169"/>
    <cellStyle name="Titel 2" xfId="170"/>
    <cellStyle name="Title" xfId="171"/>
    <cellStyle name="Title 2" xfId="172"/>
    <cellStyle name="Totaal" xfId="173"/>
    <cellStyle name="Totaal 2" xfId="174"/>
    <cellStyle name="Total" xfId="175"/>
    <cellStyle name="Total 2" xfId="176"/>
    <cellStyle name="Uitvoer" xfId="177"/>
    <cellStyle name="Uitvoer 2" xfId="178"/>
    <cellStyle name="Uitvoer 3" xfId="179"/>
    <cellStyle name="Currency" xfId="180"/>
    <cellStyle name="Currency [0]" xfId="181"/>
    <cellStyle name="Verklarende tekst" xfId="182"/>
    <cellStyle name="Verklarende tekst 2" xfId="183"/>
    <cellStyle name="Verklarende tekst 3" xfId="184"/>
    <cellStyle name="Waarschuwingstekst" xfId="185"/>
    <cellStyle name="Waarschuwingstekst 2" xfId="186"/>
    <cellStyle name="Waarschuwingstekst 8" xfId="187"/>
    <cellStyle name="Warning Text" xfId="188"/>
    <cellStyle name="Warning Text 2" xfId="189"/>
  </cellStyles>
  <dxfs count="1">
    <dxf>
      <font>
        <strike val="0"/>
        <color indexed="12"/>
      </font>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O251"/>
  <sheetViews>
    <sheetView tabSelected="1" zoomScale="57" zoomScaleNormal="57" zoomScalePageLayoutView="0" workbookViewId="0" topLeftCell="A1">
      <pane ySplit="1" topLeftCell="A2" activePane="bottomLeft" state="frozen"/>
      <selection pane="topLeft" activeCell="A1" sqref="A1"/>
      <selection pane="bottomLeft" activeCell="M35" sqref="M35"/>
    </sheetView>
  </sheetViews>
  <sheetFormatPr defaultColWidth="9.28125" defaultRowHeight="12.75"/>
  <cols>
    <col min="1" max="1" width="2.7109375" style="5" customWidth="1"/>
    <col min="2" max="2" width="6.57421875" style="5" bestFit="1" customWidth="1"/>
    <col min="3" max="3" width="12.28125" style="75" bestFit="1" customWidth="1"/>
    <col min="4" max="4" width="23.7109375" style="96" customWidth="1"/>
    <col min="5" max="5" width="14.28125" style="89" bestFit="1" customWidth="1"/>
    <col min="6" max="6" width="6.7109375" style="74" customWidth="1"/>
    <col min="7" max="7" width="9.421875" style="74" customWidth="1"/>
    <col min="8" max="9" width="9.7109375" style="104" customWidth="1"/>
    <col min="10" max="10" width="7.28125" style="74" bestFit="1" customWidth="1"/>
    <col min="11" max="12" width="11.421875" style="74" customWidth="1"/>
    <col min="13" max="13" width="23.00390625" style="89" bestFit="1" customWidth="1"/>
    <col min="14" max="14" width="20.8515625" style="89" customWidth="1"/>
    <col min="15" max="15" width="43.57421875" style="75" customWidth="1"/>
    <col min="16" max="16384" width="9.28125" style="5" customWidth="1"/>
  </cols>
  <sheetData>
    <row r="1" spans="1:15" s="4" customFormat="1" ht="42.75" customHeight="1">
      <c r="A1" s="3" t="s">
        <v>4</v>
      </c>
      <c r="B1" s="4" t="s">
        <v>5</v>
      </c>
      <c r="C1" s="83" t="s">
        <v>81</v>
      </c>
      <c r="D1" s="91" t="s">
        <v>6</v>
      </c>
      <c r="E1" s="92" t="s">
        <v>7</v>
      </c>
      <c r="F1" s="92" t="s">
        <v>92</v>
      </c>
      <c r="G1" s="92" t="s">
        <v>8</v>
      </c>
      <c r="H1" s="90" t="s">
        <v>93</v>
      </c>
      <c r="I1" s="90" t="s">
        <v>94</v>
      </c>
      <c r="J1" s="82" t="s">
        <v>10</v>
      </c>
      <c r="K1" s="82" t="s">
        <v>11</v>
      </c>
      <c r="L1" s="92" t="s">
        <v>95</v>
      </c>
      <c r="M1" s="93" t="s">
        <v>80</v>
      </c>
      <c r="N1" s="92" t="s">
        <v>13</v>
      </c>
      <c r="O1" s="90" t="s">
        <v>40</v>
      </c>
    </row>
    <row r="2" spans="3:14" ht="12.75">
      <c r="C2" s="77"/>
      <c r="D2" s="97"/>
      <c r="E2" s="97"/>
      <c r="F2" s="98"/>
      <c r="G2" s="95"/>
      <c r="H2" s="95"/>
      <c r="I2" s="95"/>
      <c r="J2" s="84"/>
      <c r="K2" s="88"/>
      <c r="L2" s="98"/>
      <c r="M2" s="97"/>
      <c r="N2" s="94"/>
    </row>
    <row r="3" spans="3:14" ht="12.75">
      <c r="C3" s="77"/>
      <c r="D3" s="94"/>
      <c r="E3" s="97"/>
      <c r="F3" s="98"/>
      <c r="G3" s="95"/>
      <c r="H3" s="95"/>
      <c r="I3" s="95"/>
      <c r="J3" s="85"/>
      <c r="K3" s="84"/>
      <c r="M3" s="97"/>
      <c r="N3" s="97"/>
    </row>
    <row r="4" spans="3:14" ht="12.75">
      <c r="C4" s="77"/>
      <c r="D4" s="94"/>
      <c r="E4" s="97"/>
      <c r="F4" s="98"/>
      <c r="G4" s="95"/>
      <c r="H4" s="95"/>
      <c r="I4" s="95"/>
      <c r="J4" s="84"/>
      <c r="K4" s="85"/>
      <c r="L4" s="105"/>
      <c r="M4" s="97"/>
      <c r="N4" s="97"/>
    </row>
    <row r="5" spans="3:14" ht="12.75">
      <c r="C5" s="77"/>
      <c r="D5" s="94"/>
      <c r="E5" s="97"/>
      <c r="F5" s="98"/>
      <c r="G5" s="95"/>
      <c r="H5" s="95"/>
      <c r="I5" s="95"/>
      <c r="J5" s="84"/>
      <c r="K5" s="84"/>
      <c r="M5" s="94"/>
      <c r="N5" s="94"/>
    </row>
    <row r="6" spans="3:14" ht="12.75">
      <c r="C6" s="77"/>
      <c r="D6" s="94"/>
      <c r="E6" s="97"/>
      <c r="F6" s="98"/>
      <c r="G6" s="95"/>
      <c r="H6" s="95"/>
      <c r="I6" s="95"/>
      <c r="J6" s="84"/>
      <c r="K6" s="84"/>
      <c r="M6" s="94"/>
      <c r="N6" s="94"/>
    </row>
    <row r="7" spans="3:14" ht="12.75">
      <c r="C7" s="77"/>
      <c r="D7" s="94"/>
      <c r="E7" s="97"/>
      <c r="F7" s="98"/>
      <c r="G7" s="95"/>
      <c r="H7" s="95"/>
      <c r="I7" s="95"/>
      <c r="J7" s="84"/>
      <c r="K7" s="84"/>
      <c r="M7" s="94"/>
      <c r="N7" s="94"/>
    </row>
    <row r="8" spans="3:14" ht="12.75">
      <c r="C8" s="77"/>
      <c r="D8" s="97"/>
      <c r="E8" s="97"/>
      <c r="F8" s="98"/>
      <c r="G8" s="95"/>
      <c r="H8" s="95"/>
      <c r="I8" s="95"/>
      <c r="J8" s="84"/>
      <c r="K8" s="85"/>
      <c r="L8" s="105"/>
      <c r="M8" s="97"/>
      <c r="N8" s="94"/>
    </row>
    <row r="9" spans="3:14" ht="12.75">
      <c r="C9" s="77"/>
      <c r="D9" s="94"/>
      <c r="E9" s="97"/>
      <c r="F9" s="98"/>
      <c r="G9" s="95"/>
      <c r="H9" s="95"/>
      <c r="I9" s="95"/>
      <c r="J9" s="84"/>
      <c r="K9" s="85"/>
      <c r="L9" s="105"/>
      <c r="M9" s="94"/>
      <c r="N9" s="94"/>
    </row>
    <row r="10" spans="3:14" ht="12.75">
      <c r="C10" s="77"/>
      <c r="D10" s="94"/>
      <c r="E10" s="97"/>
      <c r="F10" s="98"/>
      <c r="G10" s="95"/>
      <c r="H10" s="95"/>
      <c r="I10" s="95"/>
      <c r="J10" s="84"/>
      <c r="K10" s="84"/>
      <c r="M10" s="94"/>
      <c r="N10" s="94"/>
    </row>
    <row r="11" spans="3:14" ht="12.75">
      <c r="C11" s="77"/>
      <c r="D11" s="94"/>
      <c r="E11" s="97"/>
      <c r="F11" s="98"/>
      <c r="G11" s="95"/>
      <c r="H11" s="95"/>
      <c r="I11" s="95"/>
      <c r="J11" s="84"/>
      <c r="K11" s="84"/>
      <c r="M11" s="97"/>
      <c r="N11" s="97"/>
    </row>
    <row r="12" spans="3:14" ht="12.75">
      <c r="C12" s="77"/>
      <c r="D12" s="94"/>
      <c r="E12" s="97"/>
      <c r="F12" s="98"/>
      <c r="G12" s="95"/>
      <c r="H12" s="95"/>
      <c r="I12" s="95"/>
      <c r="J12" s="84"/>
      <c r="K12" s="84"/>
      <c r="M12" s="97"/>
      <c r="N12" s="97"/>
    </row>
    <row r="13" spans="3:14" ht="12.75">
      <c r="C13" s="77"/>
      <c r="D13" s="97"/>
      <c r="E13" s="97"/>
      <c r="F13" s="98"/>
      <c r="G13" s="95"/>
      <c r="H13" s="95"/>
      <c r="I13" s="95"/>
      <c r="J13" s="84"/>
      <c r="K13" s="85"/>
      <c r="L13" s="105"/>
      <c r="M13" s="94"/>
      <c r="N13" s="94"/>
    </row>
    <row r="14" spans="3:14" ht="12.75">
      <c r="C14" s="77"/>
      <c r="D14" s="94"/>
      <c r="E14" s="97"/>
      <c r="F14" s="98"/>
      <c r="G14" s="95"/>
      <c r="H14" s="95"/>
      <c r="I14" s="95"/>
      <c r="J14" s="84"/>
      <c r="K14" s="85"/>
      <c r="L14" s="105"/>
      <c r="M14" s="97"/>
      <c r="N14" s="94"/>
    </row>
    <row r="15" spans="3:14" ht="12.75">
      <c r="C15" s="77"/>
      <c r="D15" s="94"/>
      <c r="E15" s="97"/>
      <c r="F15" s="98"/>
      <c r="G15" s="95"/>
      <c r="H15" s="95"/>
      <c r="I15" s="95"/>
      <c r="J15" s="84"/>
      <c r="K15" s="86"/>
      <c r="L15" s="106"/>
      <c r="M15" s="94"/>
      <c r="N15" s="94"/>
    </row>
    <row r="16" spans="3:14" ht="12.75">
      <c r="C16" s="77"/>
      <c r="D16" s="94"/>
      <c r="E16" s="97"/>
      <c r="F16" s="98"/>
      <c r="G16" s="95"/>
      <c r="H16" s="95"/>
      <c r="I16" s="95"/>
      <c r="J16" s="84"/>
      <c r="K16" s="84"/>
      <c r="M16" s="94"/>
      <c r="N16" s="94"/>
    </row>
    <row r="17" spans="3:14" ht="12.75">
      <c r="C17" s="77"/>
      <c r="D17" s="94"/>
      <c r="E17" s="97"/>
      <c r="F17" s="98"/>
      <c r="G17" s="95"/>
      <c r="H17" s="95"/>
      <c r="I17" s="95"/>
      <c r="J17" s="84"/>
      <c r="K17" s="86"/>
      <c r="L17" s="106"/>
      <c r="M17" s="94"/>
      <c r="N17" s="94"/>
    </row>
    <row r="18" spans="3:14" ht="12.75">
      <c r="C18" s="77"/>
      <c r="D18" s="94"/>
      <c r="E18" s="97"/>
      <c r="F18" s="98"/>
      <c r="G18" s="95"/>
      <c r="H18" s="95"/>
      <c r="I18" s="95"/>
      <c r="J18" s="84"/>
      <c r="K18" s="86"/>
      <c r="L18" s="106"/>
      <c r="M18" s="94"/>
      <c r="N18" s="94"/>
    </row>
    <row r="19" spans="3:14" ht="12.75">
      <c r="C19" s="77"/>
      <c r="D19" s="94"/>
      <c r="E19" s="97"/>
      <c r="F19" s="98"/>
      <c r="G19" s="95"/>
      <c r="H19" s="95"/>
      <c r="I19" s="95"/>
      <c r="J19" s="84"/>
      <c r="K19" s="86"/>
      <c r="L19" s="106"/>
      <c r="M19" s="94"/>
      <c r="N19" s="94"/>
    </row>
    <row r="20" spans="3:14" ht="12.75">
      <c r="C20" s="77"/>
      <c r="D20" s="94"/>
      <c r="E20" s="97"/>
      <c r="F20" s="98"/>
      <c r="G20" s="95"/>
      <c r="H20" s="95"/>
      <c r="I20" s="95"/>
      <c r="J20" s="85"/>
      <c r="K20" s="86"/>
      <c r="L20" s="106"/>
      <c r="M20" s="94"/>
      <c r="N20" s="94"/>
    </row>
    <row r="21" spans="3:14" ht="12.75">
      <c r="C21" s="77"/>
      <c r="D21" s="97"/>
      <c r="E21" s="97"/>
      <c r="F21" s="98"/>
      <c r="G21" s="95"/>
      <c r="H21" s="95"/>
      <c r="I21" s="95"/>
      <c r="J21" s="85"/>
      <c r="K21" s="85"/>
      <c r="L21" s="105"/>
      <c r="M21" s="94"/>
      <c r="N21" s="94"/>
    </row>
    <row r="22" spans="3:14" ht="12.75">
      <c r="C22" s="76"/>
      <c r="D22" s="97"/>
      <c r="E22" s="97"/>
      <c r="F22" s="98"/>
      <c r="G22" s="98"/>
      <c r="H22" s="95"/>
      <c r="I22" s="95"/>
      <c r="J22" s="85"/>
      <c r="K22" s="84"/>
      <c r="M22" s="94"/>
      <c r="N22" s="94"/>
    </row>
    <row r="23" spans="3:14" ht="12.75">
      <c r="C23" s="76"/>
      <c r="D23" s="97"/>
      <c r="E23" s="94"/>
      <c r="F23" s="95"/>
      <c r="G23" s="98"/>
      <c r="H23" s="95"/>
      <c r="I23" s="95"/>
      <c r="J23" s="85"/>
      <c r="K23" s="84"/>
      <c r="M23" s="94"/>
      <c r="N23" s="94"/>
    </row>
    <row r="24" spans="3:14" ht="12.75">
      <c r="C24" s="76"/>
      <c r="D24" s="97"/>
      <c r="E24" s="94"/>
      <c r="F24" s="95"/>
      <c r="G24" s="95"/>
      <c r="H24" s="95"/>
      <c r="I24" s="95"/>
      <c r="J24" s="84"/>
      <c r="K24" s="84"/>
      <c r="M24" s="94"/>
      <c r="N24" s="94"/>
    </row>
    <row r="25" spans="3:14" ht="12.75">
      <c r="C25" s="76"/>
      <c r="D25" s="97"/>
      <c r="E25" s="94"/>
      <c r="F25" s="95"/>
      <c r="G25" s="95"/>
      <c r="H25" s="95"/>
      <c r="I25" s="95"/>
      <c r="J25" s="84"/>
      <c r="K25" s="84"/>
      <c r="M25" s="94"/>
      <c r="N25" s="94"/>
    </row>
    <row r="26" spans="3:14" ht="12.75">
      <c r="C26" s="76"/>
      <c r="D26" s="94"/>
      <c r="E26" s="94"/>
      <c r="F26" s="95"/>
      <c r="G26" s="95"/>
      <c r="H26" s="95"/>
      <c r="I26" s="95"/>
      <c r="J26" s="84"/>
      <c r="K26" s="84"/>
      <c r="M26" s="94"/>
      <c r="N26" s="94"/>
    </row>
    <row r="27" spans="3:14" ht="12.75">
      <c r="C27" s="76"/>
      <c r="D27" s="97"/>
      <c r="E27" s="94"/>
      <c r="F27" s="95"/>
      <c r="G27" s="95"/>
      <c r="H27" s="95"/>
      <c r="I27" s="95"/>
      <c r="J27" s="85"/>
      <c r="K27" s="84"/>
      <c r="M27" s="94"/>
      <c r="N27" s="94"/>
    </row>
    <row r="28" spans="3:14" ht="12.75">
      <c r="C28" s="76"/>
      <c r="D28" s="94"/>
      <c r="E28" s="94"/>
      <c r="F28" s="95"/>
      <c r="G28" s="95"/>
      <c r="H28" s="95"/>
      <c r="I28" s="95"/>
      <c r="J28" s="84"/>
      <c r="K28" s="84"/>
      <c r="M28" s="94"/>
      <c r="N28" s="94"/>
    </row>
    <row r="29" spans="3:14" ht="12.75">
      <c r="C29" s="76"/>
      <c r="D29" s="94"/>
      <c r="E29" s="94"/>
      <c r="F29" s="95"/>
      <c r="G29" s="95"/>
      <c r="H29" s="95"/>
      <c r="I29" s="95"/>
      <c r="J29" s="84"/>
      <c r="K29" s="84"/>
      <c r="M29" s="97"/>
      <c r="N29" s="94"/>
    </row>
    <row r="30" spans="3:14" ht="12.75">
      <c r="C30" s="76"/>
      <c r="D30" s="94"/>
      <c r="E30" s="94"/>
      <c r="F30" s="95"/>
      <c r="G30" s="95"/>
      <c r="H30" s="95"/>
      <c r="I30" s="95"/>
      <c r="J30" s="84"/>
      <c r="K30" s="84"/>
      <c r="M30" s="94"/>
      <c r="N30" s="94"/>
    </row>
    <row r="31" spans="3:14" ht="12.75">
      <c r="C31" s="76"/>
      <c r="D31" s="94"/>
      <c r="E31" s="94"/>
      <c r="F31" s="95"/>
      <c r="G31" s="95"/>
      <c r="H31" s="95"/>
      <c r="I31" s="95"/>
      <c r="J31" s="84"/>
      <c r="K31" s="84"/>
      <c r="M31" s="94"/>
      <c r="N31" s="94"/>
    </row>
    <row r="32" spans="3:14" ht="12.75">
      <c r="C32" s="77"/>
      <c r="D32" s="94"/>
      <c r="E32" s="94"/>
      <c r="F32" s="95"/>
      <c r="G32" s="95"/>
      <c r="H32" s="95"/>
      <c r="I32" s="95"/>
      <c r="J32" s="84"/>
      <c r="K32" s="84"/>
      <c r="M32" s="94"/>
      <c r="N32" s="94"/>
    </row>
    <row r="33" spans="3:14" ht="12.75">
      <c r="C33" s="78"/>
      <c r="D33" s="94"/>
      <c r="E33" s="94"/>
      <c r="F33" s="95"/>
      <c r="G33" s="95"/>
      <c r="H33" s="95"/>
      <c r="I33" s="95"/>
      <c r="J33" s="86"/>
      <c r="K33" s="86"/>
      <c r="L33" s="106"/>
      <c r="M33" s="94"/>
      <c r="N33" s="94"/>
    </row>
    <row r="34" spans="3:14" ht="12.75">
      <c r="C34" s="78"/>
      <c r="D34" s="94"/>
      <c r="E34" s="94"/>
      <c r="F34" s="95"/>
      <c r="G34" s="95"/>
      <c r="H34" s="95"/>
      <c r="I34" s="95"/>
      <c r="J34" s="86"/>
      <c r="K34" s="86"/>
      <c r="L34" s="106"/>
      <c r="M34" s="94"/>
      <c r="N34" s="94"/>
    </row>
    <row r="35" spans="3:14" ht="12.75">
      <c r="C35" s="78"/>
      <c r="D35" s="94"/>
      <c r="E35" s="94"/>
      <c r="F35" s="95"/>
      <c r="G35" s="95"/>
      <c r="H35" s="95"/>
      <c r="I35" s="95"/>
      <c r="J35" s="86"/>
      <c r="K35" s="86"/>
      <c r="L35" s="106"/>
      <c r="M35" s="94"/>
      <c r="N35" s="94"/>
    </row>
    <row r="36" spans="3:14" ht="12.75">
      <c r="C36" s="78"/>
      <c r="D36" s="94"/>
      <c r="E36" s="94"/>
      <c r="F36" s="95"/>
      <c r="G36" s="95"/>
      <c r="H36" s="95"/>
      <c r="I36" s="95"/>
      <c r="J36" s="86"/>
      <c r="K36" s="84"/>
      <c r="M36" s="94"/>
      <c r="N36" s="94"/>
    </row>
    <row r="37" spans="3:14" ht="12.75">
      <c r="C37" s="78"/>
      <c r="D37" s="94"/>
      <c r="E37" s="94"/>
      <c r="F37" s="95"/>
      <c r="G37" s="95"/>
      <c r="H37" s="95"/>
      <c r="I37" s="95"/>
      <c r="J37" s="86"/>
      <c r="K37" s="86"/>
      <c r="L37" s="106"/>
      <c r="M37" s="97"/>
      <c r="N37" s="94"/>
    </row>
    <row r="38" spans="3:14" ht="12.75">
      <c r="C38" s="78"/>
      <c r="D38" s="94"/>
      <c r="E38" s="94"/>
      <c r="F38" s="95"/>
      <c r="G38" s="95"/>
      <c r="H38" s="95"/>
      <c r="I38" s="95"/>
      <c r="J38" s="86"/>
      <c r="K38" s="86"/>
      <c r="L38" s="106"/>
      <c r="M38" s="94"/>
      <c r="N38" s="94"/>
    </row>
    <row r="39" spans="3:14" ht="12.75">
      <c r="C39" s="78"/>
      <c r="D39" s="94"/>
      <c r="E39" s="94"/>
      <c r="F39" s="95"/>
      <c r="G39" s="95"/>
      <c r="H39" s="95"/>
      <c r="I39" s="95"/>
      <c r="J39" s="86"/>
      <c r="K39" s="86"/>
      <c r="L39" s="106"/>
      <c r="M39" s="94"/>
      <c r="N39" s="94"/>
    </row>
    <row r="40" spans="3:14" ht="12.75">
      <c r="C40" s="78"/>
      <c r="D40" s="94"/>
      <c r="E40" s="94"/>
      <c r="F40" s="95"/>
      <c r="G40" s="95"/>
      <c r="H40" s="95"/>
      <c r="I40" s="95"/>
      <c r="J40" s="86"/>
      <c r="K40" s="86"/>
      <c r="L40" s="106"/>
      <c r="M40" s="94"/>
      <c r="N40" s="94"/>
    </row>
    <row r="41" spans="3:14" ht="12.75">
      <c r="C41" s="78"/>
      <c r="D41" s="94"/>
      <c r="E41" s="94"/>
      <c r="F41" s="95"/>
      <c r="G41" s="95"/>
      <c r="H41" s="95"/>
      <c r="I41" s="95"/>
      <c r="J41" s="86"/>
      <c r="K41" s="84"/>
      <c r="M41" s="94"/>
      <c r="N41" s="94"/>
    </row>
    <row r="42" spans="3:14" ht="12.75">
      <c r="C42" s="78"/>
      <c r="D42" s="94"/>
      <c r="E42" s="94"/>
      <c r="F42" s="95"/>
      <c r="G42" s="95"/>
      <c r="H42" s="95"/>
      <c r="I42" s="95"/>
      <c r="J42" s="86"/>
      <c r="K42" s="86"/>
      <c r="L42" s="106"/>
      <c r="M42" s="94"/>
      <c r="N42" s="94"/>
    </row>
    <row r="43" spans="3:14" ht="12.75">
      <c r="C43" s="78"/>
      <c r="D43" s="94"/>
      <c r="E43" s="94"/>
      <c r="F43" s="95"/>
      <c r="G43" s="95"/>
      <c r="H43" s="95"/>
      <c r="I43" s="95"/>
      <c r="J43" s="85"/>
      <c r="K43" s="86"/>
      <c r="L43" s="106"/>
      <c r="M43" s="94"/>
      <c r="N43" s="94"/>
    </row>
    <row r="44" spans="3:14" ht="12.75">
      <c r="C44" s="78"/>
      <c r="D44" s="94"/>
      <c r="E44" s="94"/>
      <c r="F44" s="95"/>
      <c r="G44" s="95"/>
      <c r="H44" s="95"/>
      <c r="I44" s="95"/>
      <c r="J44" s="85"/>
      <c r="K44" s="86"/>
      <c r="L44" s="106"/>
      <c r="M44" s="97"/>
      <c r="N44" s="97"/>
    </row>
    <row r="45" spans="3:14" ht="12.75">
      <c r="C45" s="76"/>
      <c r="D45" s="94"/>
      <c r="E45" s="94"/>
      <c r="F45" s="95"/>
      <c r="G45" s="95"/>
      <c r="H45" s="95"/>
      <c r="I45" s="95"/>
      <c r="J45" s="84"/>
      <c r="K45" s="84"/>
      <c r="M45" s="94"/>
      <c r="N45" s="94"/>
    </row>
    <row r="46" spans="3:14" ht="12.75">
      <c r="C46" s="76"/>
      <c r="D46" s="94"/>
      <c r="E46" s="94"/>
      <c r="F46" s="95"/>
      <c r="G46" s="95"/>
      <c r="H46" s="95"/>
      <c r="I46" s="95"/>
      <c r="J46" s="84"/>
      <c r="K46" s="84"/>
      <c r="M46" s="97"/>
      <c r="N46" s="97"/>
    </row>
    <row r="47" spans="3:14" ht="12.75">
      <c r="C47" s="76"/>
      <c r="D47" s="94"/>
      <c r="E47" s="94"/>
      <c r="F47" s="95"/>
      <c r="G47" s="95"/>
      <c r="H47" s="95"/>
      <c r="I47" s="95"/>
      <c r="J47" s="86"/>
      <c r="K47" s="86"/>
      <c r="L47" s="106"/>
      <c r="M47" s="94"/>
      <c r="N47" s="94"/>
    </row>
    <row r="48" spans="3:14" ht="12.75">
      <c r="C48" s="76"/>
      <c r="D48" s="94"/>
      <c r="E48" s="94"/>
      <c r="F48" s="95"/>
      <c r="G48" s="95"/>
      <c r="H48" s="95"/>
      <c r="I48" s="95"/>
      <c r="J48" s="86"/>
      <c r="K48" s="86"/>
      <c r="L48" s="106"/>
      <c r="M48" s="94"/>
      <c r="N48" s="94"/>
    </row>
    <row r="49" spans="3:14" ht="12.75">
      <c r="C49" s="76"/>
      <c r="D49" s="94"/>
      <c r="E49" s="94"/>
      <c r="F49" s="95"/>
      <c r="G49" s="95"/>
      <c r="H49" s="95"/>
      <c r="I49" s="95"/>
      <c r="J49" s="84"/>
      <c r="K49" s="84"/>
      <c r="M49" s="94"/>
      <c r="N49" s="94"/>
    </row>
    <row r="50" spans="3:14" ht="12.75">
      <c r="C50" s="76"/>
      <c r="D50" s="94"/>
      <c r="E50" s="94"/>
      <c r="F50" s="95"/>
      <c r="G50" s="95"/>
      <c r="H50" s="95"/>
      <c r="I50" s="95"/>
      <c r="J50" s="84"/>
      <c r="K50" s="86"/>
      <c r="L50" s="106"/>
      <c r="M50" s="97"/>
      <c r="N50" s="94"/>
    </row>
    <row r="51" spans="3:14" ht="12.75">
      <c r="C51" s="76"/>
      <c r="D51" s="94"/>
      <c r="E51" s="94"/>
      <c r="F51" s="95"/>
      <c r="G51" s="95"/>
      <c r="H51" s="95"/>
      <c r="I51" s="95"/>
      <c r="J51" s="84"/>
      <c r="K51" s="102"/>
      <c r="L51" s="107"/>
      <c r="M51" s="94"/>
      <c r="N51" s="94"/>
    </row>
    <row r="52" spans="3:14" ht="12.75">
      <c r="C52" s="76"/>
      <c r="D52" s="94"/>
      <c r="E52" s="94"/>
      <c r="F52" s="95"/>
      <c r="G52" s="95"/>
      <c r="H52" s="95"/>
      <c r="I52" s="95"/>
      <c r="J52" s="86"/>
      <c r="K52" s="86"/>
      <c r="L52" s="106"/>
      <c r="M52" s="94"/>
      <c r="N52" s="94"/>
    </row>
    <row r="53" spans="3:14" ht="12.75">
      <c r="C53" s="76"/>
      <c r="D53" s="94"/>
      <c r="E53" s="94"/>
      <c r="F53" s="95"/>
      <c r="G53" s="95"/>
      <c r="H53" s="95"/>
      <c r="I53" s="95"/>
      <c r="J53" s="84"/>
      <c r="K53" s="84"/>
      <c r="M53" s="94"/>
      <c r="N53" s="94"/>
    </row>
    <row r="54" spans="3:14" ht="12.75">
      <c r="C54" s="76"/>
      <c r="D54" s="94"/>
      <c r="E54" s="94"/>
      <c r="F54" s="95"/>
      <c r="G54" s="95"/>
      <c r="H54" s="95"/>
      <c r="I54" s="95"/>
      <c r="J54" s="84"/>
      <c r="K54" s="84"/>
      <c r="M54" s="94"/>
      <c r="N54" s="94"/>
    </row>
    <row r="55" spans="3:14" ht="12.75">
      <c r="C55" s="76"/>
      <c r="D55" s="94"/>
      <c r="E55" s="94"/>
      <c r="F55" s="95"/>
      <c r="G55" s="95"/>
      <c r="H55" s="95"/>
      <c r="I55" s="95"/>
      <c r="J55" s="86"/>
      <c r="K55" s="86"/>
      <c r="L55" s="106"/>
      <c r="M55" s="97"/>
      <c r="N55" s="94"/>
    </row>
    <row r="56" spans="3:14" ht="12.75">
      <c r="C56" s="76"/>
      <c r="D56" s="94"/>
      <c r="E56" s="94"/>
      <c r="F56" s="95"/>
      <c r="G56" s="95"/>
      <c r="H56" s="95"/>
      <c r="I56" s="95"/>
      <c r="J56" s="84"/>
      <c r="K56" s="84"/>
      <c r="M56" s="94"/>
      <c r="N56" s="94"/>
    </row>
    <row r="57" spans="3:14" ht="12.75">
      <c r="C57" s="76"/>
      <c r="D57" s="94"/>
      <c r="E57" s="94"/>
      <c r="F57" s="95"/>
      <c r="G57" s="95"/>
      <c r="H57" s="95"/>
      <c r="I57" s="95"/>
      <c r="J57" s="84"/>
      <c r="K57" s="84"/>
      <c r="M57" s="94"/>
      <c r="N57" s="94"/>
    </row>
    <row r="58" spans="3:14" ht="12.75">
      <c r="C58" s="76"/>
      <c r="D58" s="94"/>
      <c r="E58" s="94"/>
      <c r="F58" s="95"/>
      <c r="G58" s="95"/>
      <c r="H58" s="95"/>
      <c r="I58" s="95"/>
      <c r="J58" s="86"/>
      <c r="K58" s="86"/>
      <c r="L58" s="106"/>
      <c r="M58" s="97"/>
      <c r="N58" s="94"/>
    </row>
    <row r="59" spans="3:14" ht="12.75">
      <c r="C59" s="76"/>
      <c r="D59" s="94"/>
      <c r="E59" s="94"/>
      <c r="F59" s="95"/>
      <c r="G59" s="95"/>
      <c r="H59" s="95"/>
      <c r="I59" s="95"/>
      <c r="J59" s="86"/>
      <c r="K59" s="86"/>
      <c r="L59" s="106"/>
      <c r="M59" s="94"/>
      <c r="N59" s="94"/>
    </row>
    <row r="60" spans="3:14" ht="12.75">
      <c r="C60" s="76"/>
      <c r="D60" s="94"/>
      <c r="E60" s="94"/>
      <c r="F60" s="95"/>
      <c r="G60" s="95"/>
      <c r="H60" s="95"/>
      <c r="I60" s="95"/>
      <c r="J60" s="84"/>
      <c r="K60" s="84"/>
      <c r="M60" s="94"/>
      <c r="N60" s="94"/>
    </row>
    <row r="61" spans="3:14" ht="12.75">
      <c r="C61" s="76"/>
      <c r="D61" s="94"/>
      <c r="E61" s="94"/>
      <c r="F61" s="95"/>
      <c r="G61" s="95"/>
      <c r="H61" s="95"/>
      <c r="I61" s="95"/>
      <c r="J61" s="84"/>
      <c r="K61" s="84"/>
      <c r="M61" s="94"/>
      <c r="N61" s="94"/>
    </row>
    <row r="62" spans="3:14" ht="12.75">
      <c r="C62" s="76"/>
      <c r="D62" s="94"/>
      <c r="E62" s="94"/>
      <c r="F62" s="95"/>
      <c r="G62" s="95"/>
      <c r="H62" s="95"/>
      <c r="I62" s="95"/>
      <c r="J62" s="86"/>
      <c r="K62" s="86"/>
      <c r="L62" s="106"/>
      <c r="M62" s="94"/>
      <c r="N62" s="94"/>
    </row>
    <row r="63" spans="3:14" ht="12.75">
      <c r="C63" s="76"/>
      <c r="D63" s="94"/>
      <c r="E63" s="94"/>
      <c r="F63" s="95"/>
      <c r="G63" s="95"/>
      <c r="H63" s="95"/>
      <c r="I63" s="95"/>
      <c r="J63" s="84"/>
      <c r="K63" s="86"/>
      <c r="L63" s="106"/>
      <c r="M63" s="94"/>
      <c r="N63" s="94"/>
    </row>
    <row r="64" spans="3:14" ht="12.75">
      <c r="C64" s="76"/>
      <c r="D64" s="94"/>
      <c r="E64" s="94"/>
      <c r="F64" s="95"/>
      <c r="G64" s="95"/>
      <c r="H64" s="95"/>
      <c r="I64" s="95"/>
      <c r="J64" s="84"/>
      <c r="K64" s="84"/>
      <c r="M64" s="94"/>
      <c r="N64" s="94"/>
    </row>
    <row r="65" spans="3:14" ht="12.75">
      <c r="C65" s="76"/>
      <c r="D65" s="94"/>
      <c r="E65" s="94"/>
      <c r="F65" s="95"/>
      <c r="G65" s="95"/>
      <c r="H65" s="95"/>
      <c r="I65" s="95"/>
      <c r="J65" s="84"/>
      <c r="K65" s="84"/>
      <c r="M65" s="94"/>
      <c r="N65" s="94"/>
    </row>
    <row r="66" spans="3:14" ht="12.75">
      <c r="C66" s="76"/>
      <c r="D66" s="94"/>
      <c r="E66" s="94"/>
      <c r="F66" s="95"/>
      <c r="G66" s="95"/>
      <c r="H66" s="95"/>
      <c r="I66" s="95"/>
      <c r="J66" s="84"/>
      <c r="K66" s="84"/>
      <c r="M66" s="94"/>
      <c r="N66" s="94"/>
    </row>
    <row r="67" spans="3:14" ht="12.75">
      <c r="C67" s="76"/>
      <c r="D67" s="94"/>
      <c r="E67" s="94"/>
      <c r="F67" s="95"/>
      <c r="G67" s="95"/>
      <c r="H67" s="95"/>
      <c r="I67" s="95"/>
      <c r="J67" s="84"/>
      <c r="K67" s="84"/>
      <c r="M67" s="94"/>
      <c r="N67" s="94"/>
    </row>
    <row r="68" spans="3:14" ht="12.75">
      <c r="C68" s="76"/>
      <c r="D68" s="94"/>
      <c r="E68" s="94"/>
      <c r="F68" s="95"/>
      <c r="G68" s="95"/>
      <c r="H68" s="95"/>
      <c r="I68" s="95"/>
      <c r="J68" s="84"/>
      <c r="K68" s="84"/>
      <c r="M68" s="94"/>
      <c r="N68" s="94"/>
    </row>
    <row r="69" spans="3:14" ht="12.75">
      <c r="C69" s="76"/>
      <c r="D69" s="94"/>
      <c r="E69" s="94"/>
      <c r="F69" s="95"/>
      <c r="G69" s="95"/>
      <c r="H69" s="95"/>
      <c r="I69" s="95"/>
      <c r="J69" s="84"/>
      <c r="K69" s="84"/>
      <c r="M69" s="94"/>
      <c r="N69" s="94"/>
    </row>
    <row r="70" spans="3:14" ht="12.75">
      <c r="C70" s="76"/>
      <c r="D70" s="94"/>
      <c r="E70" s="94"/>
      <c r="F70" s="95"/>
      <c r="G70" s="95"/>
      <c r="H70" s="95"/>
      <c r="I70" s="95"/>
      <c r="J70" s="84"/>
      <c r="K70" s="84"/>
      <c r="M70" s="94"/>
      <c r="N70" s="94"/>
    </row>
    <row r="71" spans="3:14" ht="12.75">
      <c r="C71" s="76"/>
      <c r="D71" s="94"/>
      <c r="E71" s="94"/>
      <c r="F71" s="95"/>
      <c r="G71" s="95"/>
      <c r="H71" s="95"/>
      <c r="I71" s="95"/>
      <c r="J71" s="84"/>
      <c r="K71" s="84"/>
      <c r="M71" s="94"/>
      <c r="N71" s="94"/>
    </row>
    <row r="72" spans="3:14" ht="12.75">
      <c r="C72" s="76"/>
      <c r="D72" s="94"/>
      <c r="E72" s="94"/>
      <c r="F72" s="95"/>
      <c r="G72" s="95"/>
      <c r="H72" s="95"/>
      <c r="I72" s="95"/>
      <c r="J72" s="84"/>
      <c r="K72" s="84"/>
      <c r="M72" s="94"/>
      <c r="N72" s="94"/>
    </row>
    <row r="73" spans="3:14" ht="12.75">
      <c r="C73" s="76"/>
      <c r="D73" s="94"/>
      <c r="E73" s="94"/>
      <c r="F73" s="95"/>
      <c r="G73" s="95"/>
      <c r="H73" s="95"/>
      <c r="I73" s="95"/>
      <c r="J73" s="84"/>
      <c r="K73" s="84"/>
      <c r="M73" s="94"/>
      <c r="N73" s="94"/>
    </row>
    <row r="74" spans="3:14" ht="12.75">
      <c r="C74" s="77"/>
      <c r="D74" s="94"/>
      <c r="E74" s="94"/>
      <c r="F74" s="95"/>
      <c r="G74" s="95"/>
      <c r="H74" s="95"/>
      <c r="I74" s="95"/>
      <c r="J74" s="84"/>
      <c r="K74" s="84"/>
      <c r="M74" s="94"/>
      <c r="N74" s="94"/>
    </row>
    <row r="75" spans="3:14" ht="12.75">
      <c r="C75" s="79"/>
      <c r="D75" s="94"/>
      <c r="E75" s="94"/>
      <c r="F75" s="95"/>
      <c r="G75" s="95"/>
      <c r="H75" s="95"/>
      <c r="I75" s="95"/>
      <c r="J75" s="84"/>
      <c r="K75" s="84"/>
      <c r="M75" s="94"/>
      <c r="N75" s="94"/>
    </row>
    <row r="76" spans="3:14" ht="12.75">
      <c r="C76" s="78"/>
      <c r="D76" s="94"/>
      <c r="E76" s="94"/>
      <c r="F76" s="95"/>
      <c r="G76" s="95"/>
      <c r="H76" s="95"/>
      <c r="I76" s="95"/>
      <c r="J76" s="84"/>
      <c r="K76" s="84"/>
      <c r="M76" s="94"/>
      <c r="N76" s="94"/>
    </row>
    <row r="77" spans="3:14" ht="12.75">
      <c r="C77" s="77"/>
      <c r="D77" s="94"/>
      <c r="E77" s="94"/>
      <c r="F77" s="95"/>
      <c r="G77" s="95"/>
      <c r="H77" s="95"/>
      <c r="I77" s="95"/>
      <c r="J77" s="84"/>
      <c r="K77" s="84"/>
      <c r="M77" s="94"/>
      <c r="N77" s="94"/>
    </row>
    <row r="78" spans="3:14" ht="12.75">
      <c r="C78" s="79"/>
      <c r="D78" s="94"/>
      <c r="E78" s="94"/>
      <c r="F78" s="95"/>
      <c r="G78" s="95"/>
      <c r="H78" s="95"/>
      <c r="I78" s="95"/>
      <c r="J78" s="84"/>
      <c r="K78" s="84"/>
      <c r="M78" s="94"/>
      <c r="N78" s="94"/>
    </row>
    <row r="79" spans="3:14" ht="12.75">
      <c r="C79" s="79"/>
      <c r="D79" s="94"/>
      <c r="E79" s="94"/>
      <c r="F79" s="95"/>
      <c r="G79" s="95"/>
      <c r="H79" s="95"/>
      <c r="I79" s="95"/>
      <c r="J79" s="84"/>
      <c r="K79" s="84"/>
      <c r="M79" s="94"/>
      <c r="N79" s="94"/>
    </row>
    <row r="80" spans="3:14" ht="12.75">
      <c r="C80" s="76"/>
      <c r="D80" s="94"/>
      <c r="E80" s="94"/>
      <c r="F80" s="95"/>
      <c r="G80" s="95"/>
      <c r="H80" s="95"/>
      <c r="I80" s="95"/>
      <c r="J80" s="84"/>
      <c r="K80" s="84"/>
      <c r="M80" s="94"/>
      <c r="N80" s="94"/>
    </row>
    <row r="81" spans="3:14" ht="12.75">
      <c r="C81" s="80"/>
      <c r="D81" s="94"/>
      <c r="E81" s="94"/>
      <c r="F81" s="95"/>
      <c r="G81" s="95"/>
      <c r="H81" s="95"/>
      <c r="I81" s="95"/>
      <c r="J81" s="86"/>
      <c r="K81" s="86"/>
      <c r="L81" s="106"/>
      <c r="M81" s="94"/>
      <c r="N81" s="94"/>
    </row>
    <row r="82" spans="3:14" ht="12.75">
      <c r="C82" s="77"/>
      <c r="D82" s="94"/>
      <c r="E82" s="94"/>
      <c r="F82" s="95"/>
      <c r="G82" s="95"/>
      <c r="H82" s="95"/>
      <c r="I82" s="95"/>
      <c r="J82" s="84"/>
      <c r="K82" s="84"/>
      <c r="M82" s="94"/>
      <c r="N82" s="94"/>
    </row>
    <row r="83" spans="3:14" ht="12.75">
      <c r="C83" s="81"/>
      <c r="D83" s="94"/>
      <c r="E83" s="94"/>
      <c r="F83" s="95"/>
      <c r="G83" s="95"/>
      <c r="H83" s="95"/>
      <c r="I83" s="95"/>
      <c r="J83" s="86"/>
      <c r="K83" s="86"/>
      <c r="L83" s="106"/>
      <c r="M83" s="94"/>
      <c r="N83" s="94"/>
    </row>
    <row r="84" spans="3:14" ht="12.75">
      <c r="C84" s="78"/>
      <c r="D84" s="94"/>
      <c r="E84" s="94"/>
      <c r="F84" s="95"/>
      <c r="G84" s="95"/>
      <c r="H84" s="95"/>
      <c r="I84" s="95"/>
      <c r="J84" s="86"/>
      <c r="K84" s="86"/>
      <c r="L84" s="106"/>
      <c r="M84" s="94"/>
      <c r="N84" s="94"/>
    </row>
    <row r="85" spans="3:14" ht="12.75">
      <c r="C85" s="78"/>
      <c r="D85" s="94"/>
      <c r="E85" s="94"/>
      <c r="F85" s="95"/>
      <c r="G85" s="95"/>
      <c r="H85" s="95"/>
      <c r="I85" s="95"/>
      <c r="J85" s="86"/>
      <c r="K85" s="86"/>
      <c r="L85" s="106"/>
      <c r="M85" s="94"/>
      <c r="N85" s="94"/>
    </row>
    <row r="86" spans="3:14" ht="12.75">
      <c r="C86" s="78"/>
      <c r="D86" s="94"/>
      <c r="E86" s="94"/>
      <c r="F86" s="95"/>
      <c r="G86" s="95"/>
      <c r="H86" s="95"/>
      <c r="I86" s="95"/>
      <c r="J86" s="86"/>
      <c r="K86" s="86"/>
      <c r="L86" s="106"/>
      <c r="M86" s="94"/>
      <c r="N86" s="94"/>
    </row>
    <row r="87" spans="3:14" ht="12.75">
      <c r="C87" s="78"/>
      <c r="D87" s="94"/>
      <c r="E87" s="94"/>
      <c r="F87" s="95"/>
      <c r="G87" s="95"/>
      <c r="H87" s="95"/>
      <c r="I87" s="95"/>
      <c r="J87" s="86"/>
      <c r="K87" s="86"/>
      <c r="L87" s="106"/>
      <c r="M87" s="94"/>
      <c r="N87" s="94"/>
    </row>
    <row r="88" spans="3:14" ht="12.75">
      <c r="C88" s="78"/>
      <c r="D88" s="94"/>
      <c r="E88" s="94"/>
      <c r="F88" s="95"/>
      <c r="G88" s="95"/>
      <c r="H88" s="95"/>
      <c r="I88" s="95"/>
      <c r="J88" s="86"/>
      <c r="K88" s="86"/>
      <c r="L88" s="106"/>
      <c r="M88" s="94"/>
      <c r="N88" s="94"/>
    </row>
    <row r="89" spans="3:14" ht="12.75">
      <c r="C89" s="78"/>
      <c r="D89" s="94"/>
      <c r="E89" s="94"/>
      <c r="F89" s="95"/>
      <c r="G89" s="95"/>
      <c r="H89" s="95"/>
      <c r="I89" s="95"/>
      <c r="J89" s="86"/>
      <c r="K89" s="86"/>
      <c r="L89" s="106"/>
      <c r="M89" s="94"/>
      <c r="N89" s="94"/>
    </row>
    <row r="90" spans="3:14" ht="12.75">
      <c r="C90" s="78"/>
      <c r="D90" s="94"/>
      <c r="E90" s="94"/>
      <c r="F90" s="95"/>
      <c r="G90" s="95"/>
      <c r="H90" s="95"/>
      <c r="I90" s="95"/>
      <c r="J90" s="86"/>
      <c r="K90" s="86"/>
      <c r="L90" s="106"/>
      <c r="M90" s="97"/>
      <c r="N90" s="94"/>
    </row>
    <row r="91" spans="3:14" ht="12.75">
      <c r="C91" s="77"/>
      <c r="D91" s="94"/>
      <c r="E91" s="94"/>
      <c r="F91" s="95"/>
      <c r="G91" s="95"/>
      <c r="H91" s="95"/>
      <c r="I91" s="95"/>
      <c r="J91" s="86"/>
      <c r="K91" s="86"/>
      <c r="L91" s="106"/>
      <c r="M91" s="94"/>
      <c r="N91" s="94"/>
    </row>
    <row r="92" spans="3:14" ht="12.75">
      <c r="C92" s="78"/>
      <c r="D92" s="94"/>
      <c r="E92" s="94"/>
      <c r="F92" s="95"/>
      <c r="G92" s="95"/>
      <c r="H92" s="95"/>
      <c r="I92" s="95"/>
      <c r="J92" s="86"/>
      <c r="K92" s="86"/>
      <c r="L92" s="106"/>
      <c r="M92" s="94"/>
      <c r="N92" s="94"/>
    </row>
    <row r="93" spans="3:14" ht="12.75">
      <c r="C93" s="78"/>
      <c r="D93" s="94"/>
      <c r="E93" s="94"/>
      <c r="F93" s="95"/>
      <c r="G93" s="95"/>
      <c r="H93" s="95"/>
      <c r="I93" s="95"/>
      <c r="J93" s="86"/>
      <c r="K93" s="86"/>
      <c r="L93" s="106"/>
      <c r="M93" s="94"/>
      <c r="N93" s="94"/>
    </row>
    <row r="94" spans="3:14" ht="12.75">
      <c r="C94" s="81"/>
      <c r="D94" s="94"/>
      <c r="E94" s="94"/>
      <c r="F94" s="95"/>
      <c r="G94" s="95"/>
      <c r="H94" s="95"/>
      <c r="I94" s="95"/>
      <c r="J94" s="86"/>
      <c r="K94" s="86"/>
      <c r="L94" s="106"/>
      <c r="M94" s="97"/>
      <c r="N94" s="94"/>
    </row>
    <row r="95" spans="3:14" ht="12.75">
      <c r="C95" s="78"/>
      <c r="D95" s="94"/>
      <c r="E95" s="94"/>
      <c r="F95" s="95"/>
      <c r="G95" s="95"/>
      <c r="H95" s="95"/>
      <c r="I95" s="95"/>
      <c r="J95" s="86"/>
      <c r="K95" s="86"/>
      <c r="L95" s="106"/>
      <c r="M95" s="94"/>
      <c r="N95" s="94"/>
    </row>
    <row r="96" spans="3:14" ht="12.75">
      <c r="C96" s="78"/>
      <c r="D96" s="94"/>
      <c r="E96" s="94"/>
      <c r="F96" s="95"/>
      <c r="G96" s="95"/>
      <c r="H96" s="95"/>
      <c r="I96" s="95"/>
      <c r="J96" s="86"/>
      <c r="K96" s="86"/>
      <c r="L96" s="106"/>
      <c r="M96" s="94"/>
      <c r="N96" s="94"/>
    </row>
    <row r="97" spans="3:14" ht="12.75">
      <c r="C97" s="78"/>
      <c r="D97" s="94"/>
      <c r="E97" s="94"/>
      <c r="F97" s="95"/>
      <c r="G97" s="95"/>
      <c r="H97" s="95"/>
      <c r="I97" s="95"/>
      <c r="J97" s="86"/>
      <c r="K97" s="86"/>
      <c r="L97" s="106"/>
      <c r="M97" s="94"/>
      <c r="N97" s="94"/>
    </row>
    <row r="98" spans="3:14" ht="12.75">
      <c r="C98" s="77"/>
      <c r="D98" s="94"/>
      <c r="E98" s="94"/>
      <c r="F98" s="95"/>
      <c r="G98" s="95"/>
      <c r="H98" s="95"/>
      <c r="I98" s="95"/>
      <c r="J98" s="86"/>
      <c r="K98" s="86"/>
      <c r="L98" s="106"/>
      <c r="M98" s="94"/>
      <c r="N98" s="94"/>
    </row>
    <row r="99" spans="3:14" ht="12.75">
      <c r="C99" s="81"/>
      <c r="D99" s="94"/>
      <c r="E99" s="94"/>
      <c r="F99" s="95"/>
      <c r="G99" s="95"/>
      <c r="H99" s="95"/>
      <c r="I99" s="95"/>
      <c r="J99" s="87"/>
      <c r="K99" s="86"/>
      <c r="L99" s="106"/>
      <c r="M99" s="94"/>
      <c r="N99" s="94"/>
    </row>
    <row r="100" spans="3:14" ht="12.75">
      <c r="C100" s="78"/>
      <c r="D100" s="94"/>
      <c r="E100" s="94"/>
      <c r="F100" s="95"/>
      <c r="G100" s="95"/>
      <c r="H100" s="95"/>
      <c r="I100" s="95"/>
      <c r="J100" s="86"/>
      <c r="K100" s="86"/>
      <c r="L100" s="106"/>
      <c r="M100" s="94"/>
      <c r="N100" s="94"/>
    </row>
    <row r="101" spans="3:14" ht="12.75">
      <c r="C101" s="78"/>
      <c r="D101" s="94"/>
      <c r="E101" s="94"/>
      <c r="F101" s="95"/>
      <c r="G101" s="95"/>
      <c r="H101" s="95"/>
      <c r="I101" s="95"/>
      <c r="J101" s="86"/>
      <c r="K101" s="86"/>
      <c r="L101" s="106"/>
      <c r="M101" s="94"/>
      <c r="N101" s="94"/>
    </row>
    <row r="102" spans="3:14" ht="12.75">
      <c r="C102" s="76"/>
      <c r="D102" s="94"/>
      <c r="E102" s="94"/>
      <c r="F102" s="95"/>
      <c r="G102" s="95"/>
      <c r="H102" s="95"/>
      <c r="I102" s="95"/>
      <c r="J102" s="84"/>
      <c r="K102" s="84"/>
      <c r="M102" s="97"/>
      <c r="N102" s="94"/>
    </row>
    <row r="103" spans="3:14" ht="12.75">
      <c r="C103" s="76"/>
      <c r="D103" s="94"/>
      <c r="E103" s="94"/>
      <c r="F103" s="95"/>
      <c r="G103" s="95"/>
      <c r="H103" s="95"/>
      <c r="I103" s="95"/>
      <c r="J103" s="84"/>
      <c r="K103" s="84"/>
      <c r="M103" s="97"/>
      <c r="N103" s="94"/>
    </row>
    <row r="104" spans="3:14" ht="12.75">
      <c r="C104" s="76"/>
      <c r="D104" s="97"/>
      <c r="E104" s="94"/>
      <c r="F104" s="95"/>
      <c r="G104" s="95"/>
      <c r="H104" s="95"/>
      <c r="I104" s="95"/>
      <c r="J104" s="84"/>
      <c r="K104" s="84"/>
      <c r="M104" s="97"/>
      <c r="N104" s="94"/>
    </row>
    <row r="105" spans="3:14" ht="12.75">
      <c r="C105" s="76"/>
      <c r="D105" s="94"/>
      <c r="E105" s="94"/>
      <c r="F105" s="95"/>
      <c r="G105" s="95"/>
      <c r="H105" s="95"/>
      <c r="I105" s="95"/>
      <c r="J105" s="84"/>
      <c r="K105" s="84"/>
      <c r="M105" s="94"/>
      <c r="N105" s="94"/>
    </row>
    <row r="106" spans="3:14" ht="12.75">
      <c r="C106" s="77"/>
      <c r="D106" s="94"/>
      <c r="E106" s="94"/>
      <c r="F106" s="95"/>
      <c r="G106" s="95"/>
      <c r="H106" s="95"/>
      <c r="I106" s="95"/>
      <c r="J106" s="84"/>
      <c r="K106" s="84"/>
      <c r="M106" s="94"/>
      <c r="N106" s="94"/>
    </row>
    <row r="107" spans="3:14" ht="12.75">
      <c r="C107" s="76"/>
      <c r="D107" s="97"/>
      <c r="E107" s="94"/>
      <c r="F107" s="95"/>
      <c r="G107" s="95"/>
      <c r="H107" s="95"/>
      <c r="I107" s="95"/>
      <c r="J107" s="84"/>
      <c r="K107" s="84"/>
      <c r="M107" s="94"/>
      <c r="N107" s="94"/>
    </row>
    <row r="108" spans="3:14" ht="12.75">
      <c r="C108" s="76"/>
      <c r="D108" s="97"/>
      <c r="E108" s="94"/>
      <c r="F108" s="95"/>
      <c r="G108" s="95"/>
      <c r="H108" s="95"/>
      <c r="I108" s="95"/>
      <c r="J108" s="84"/>
      <c r="K108" s="84"/>
      <c r="M108" s="94"/>
      <c r="N108" s="94"/>
    </row>
    <row r="109" spans="3:14" ht="12.75">
      <c r="C109" s="77"/>
      <c r="D109" s="94"/>
      <c r="E109" s="94"/>
      <c r="F109" s="95"/>
      <c r="G109" s="95"/>
      <c r="H109" s="95"/>
      <c r="I109" s="95"/>
      <c r="J109" s="84"/>
      <c r="K109" s="84"/>
      <c r="M109" s="94"/>
      <c r="N109" s="94"/>
    </row>
    <row r="110" spans="3:14" ht="12.75">
      <c r="C110" s="77"/>
      <c r="D110" s="94"/>
      <c r="E110" s="94"/>
      <c r="F110" s="95"/>
      <c r="G110" s="95"/>
      <c r="H110" s="95"/>
      <c r="I110" s="95"/>
      <c r="J110" s="84"/>
      <c r="K110" s="84"/>
      <c r="M110" s="94"/>
      <c r="N110" s="94"/>
    </row>
    <row r="111" spans="3:14" ht="12.75">
      <c r="C111" s="76"/>
      <c r="D111" s="94"/>
      <c r="E111" s="94"/>
      <c r="F111" s="95"/>
      <c r="G111" s="95"/>
      <c r="H111" s="95"/>
      <c r="I111" s="95"/>
      <c r="J111" s="84"/>
      <c r="K111" s="84"/>
      <c r="M111" s="94"/>
      <c r="N111" s="94"/>
    </row>
    <row r="112" spans="3:14" ht="12.75">
      <c r="C112" s="76"/>
      <c r="D112" s="94"/>
      <c r="E112" s="94"/>
      <c r="F112" s="95"/>
      <c r="G112" s="95"/>
      <c r="H112" s="95"/>
      <c r="I112" s="95"/>
      <c r="J112" s="84"/>
      <c r="K112" s="84"/>
      <c r="M112" s="94"/>
      <c r="N112" s="94"/>
    </row>
    <row r="113" spans="3:14" ht="12.75">
      <c r="C113" s="76"/>
      <c r="D113" s="94"/>
      <c r="E113" s="94"/>
      <c r="F113" s="95"/>
      <c r="G113" s="95"/>
      <c r="H113" s="95"/>
      <c r="I113" s="95"/>
      <c r="J113" s="84"/>
      <c r="K113" s="84"/>
      <c r="M113" s="97"/>
      <c r="N113" s="94"/>
    </row>
    <row r="114" spans="3:14" ht="12.75">
      <c r="C114" s="76"/>
      <c r="D114" s="97"/>
      <c r="E114" s="94"/>
      <c r="F114" s="95"/>
      <c r="G114" s="95"/>
      <c r="H114" s="95"/>
      <c r="I114" s="95"/>
      <c r="J114" s="84"/>
      <c r="K114" s="84"/>
      <c r="M114" s="94"/>
      <c r="N114" s="94"/>
    </row>
    <row r="115" spans="3:14" ht="12.75">
      <c r="C115" s="76"/>
      <c r="D115" s="94"/>
      <c r="E115" s="94"/>
      <c r="F115" s="95"/>
      <c r="G115" s="95"/>
      <c r="H115" s="95"/>
      <c r="I115" s="95"/>
      <c r="J115" s="84"/>
      <c r="K115" s="84"/>
      <c r="M115" s="97"/>
      <c r="N115" s="94"/>
    </row>
    <row r="116" spans="3:15" ht="12.75">
      <c r="C116" s="76"/>
      <c r="D116" s="94"/>
      <c r="E116" s="94"/>
      <c r="F116" s="95"/>
      <c r="G116" s="95"/>
      <c r="H116" s="95"/>
      <c r="I116" s="95"/>
      <c r="J116" s="84"/>
      <c r="K116" s="84"/>
      <c r="M116" s="94"/>
      <c r="N116" s="94"/>
      <c r="O116" s="103"/>
    </row>
    <row r="117" spans="3:15" ht="12.75">
      <c r="C117" s="76"/>
      <c r="D117" s="94"/>
      <c r="E117" s="94"/>
      <c r="F117" s="95"/>
      <c r="G117" s="95"/>
      <c r="H117" s="95"/>
      <c r="I117" s="95"/>
      <c r="J117" s="84"/>
      <c r="K117" s="84"/>
      <c r="M117" s="94"/>
      <c r="N117" s="94"/>
      <c r="O117" s="103"/>
    </row>
    <row r="118" spans="3:14" ht="12.75">
      <c r="C118" s="76"/>
      <c r="D118" s="97"/>
      <c r="E118" s="94"/>
      <c r="F118" s="95"/>
      <c r="G118" s="95"/>
      <c r="H118" s="95"/>
      <c r="I118" s="95"/>
      <c r="J118" s="84"/>
      <c r="K118" s="84"/>
      <c r="M118" s="97"/>
      <c r="N118" s="94"/>
    </row>
    <row r="119" spans="3:14" ht="12.75">
      <c r="C119" s="76"/>
      <c r="D119" s="94"/>
      <c r="E119" s="94"/>
      <c r="F119" s="95"/>
      <c r="G119" s="95"/>
      <c r="H119" s="95"/>
      <c r="I119" s="95"/>
      <c r="J119" s="84"/>
      <c r="K119" s="84"/>
      <c r="M119" s="94"/>
      <c r="N119" s="94"/>
    </row>
    <row r="120" spans="3:14" ht="12.75">
      <c r="C120" s="76"/>
      <c r="D120" s="94"/>
      <c r="E120" s="94"/>
      <c r="F120" s="95"/>
      <c r="G120" s="95"/>
      <c r="H120" s="95"/>
      <c r="I120" s="95"/>
      <c r="J120" s="84"/>
      <c r="K120" s="84"/>
      <c r="M120" s="94"/>
      <c r="N120" s="94"/>
    </row>
    <row r="121" spans="3:14" ht="12.75">
      <c r="C121" s="76"/>
      <c r="D121" s="94"/>
      <c r="E121" s="94"/>
      <c r="F121" s="95"/>
      <c r="G121" s="95"/>
      <c r="H121" s="95"/>
      <c r="I121" s="95"/>
      <c r="J121" s="84"/>
      <c r="K121" s="84"/>
      <c r="M121" s="94"/>
      <c r="N121" s="94"/>
    </row>
    <row r="122" spans="3:14" ht="12.75">
      <c r="C122" s="76"/>
      <c r="D122" s="94"/>
      <c r="E122" s="94"/>
      <c r="F122" s="95"/>
      <c r="G122" s="95"/>
      <c r="H122" s="95"/>
      <c r="I122" s="95"/>
      <c r="J122" s="84"/>
      <c r="K122" s="84"/>
      <c r="M122" s="94"/>
      <c r="N122" s="94"/>
    </row>
    <row r="123" spans="3:14" ht="12.75">
      <c r="C123" s="76"/>
      <c r="D123" s="94"/>
      <c r="E123" s="94"/>
      <c r="F123" s="95"/>
      <c r="G123" s="95"/>
      <c r="H123" s="95"/>
      <c r="I123" s="95"/>
      <c r="J123" s="84"/>
      <c r="K123" s="84"/>
      <c r="M123" s="97"/>
      <c r="N123" s="94"/>
    </row>
    <row r="124" spans="3:14" ht="12.75">
      <c r="C124" s="76"/>
      <c r="D124" s="94"/>
      <c r="E124" s="94"/>
      <c r="F124" s="95"/>
      <c r="G124" s="95"/>
      <c r="H124" s="95"/>
      <c r="I124" s="95"/>
      <c r="J124" s="84"/>
      <c r="K124" s="84"/>
      <c r="M124" s="97"/>
      <c r="N124" s="94"/>
    </row>
    <row r="125" spans="3:14" ht="12.75">
      <c r="C125" s="76"/>
      <c r="D125" s="94"/>
      <c r="E125" s="94"/>
      <c r="F125" s="95"/>
      <c r="G125" s="95"/>
      <c r="H125" s="95"/>
      <c r="I125" s="95"/>
      <c r="J125" s="84"/>
      <c r="K125" s="84"/>
      <c r="M125" s="94"/>
      <c r="N125" s="94"/>
    </row>
    <row r="126" spans="3:14" ht="12.75">
      <c r="C126" s="76"/>
      <c r="D126" s="94"/>
      <c r="E126" s="94"/>
      <c r="F126" s="95"/>
      <c r="G126" s="95"/>
      <c r="H126" s="95"/>
      <c r="I126" s="95"/>
      <c r="J126" s="84"/>
      <c r="K126" s="84"/>
      <c r="M126" s="94"/>
      <c r="N126" s="94"/>
    </row>
    <row r="127" spans="3:14" ht="12.75">
      <c r="C127" s="76"/>
      <c r="D127" s="94"/>
      <c r="E127" s="94"/>
      <c r="F127" s="95"/>
      <c r="G127" s="95"/>
      <c r="H127" s="95"/>
      <c r="I127" s="95"/>
      <c r="J127" s="84"/>
      <c r="K127" s="84"/>
      <c r="M127" s="94"/>
      <c r="N127" s="94"/>
    </row>
    <row r="128" spans="3:14" ht="12.75">
      <c r="C128" s="76"/>
      <c r="D128" s="94"/>
      <c r="E128" s="94"/>
      <c r="F128" s="95"/>
      <c r="G128" s="95"/>
      <c r="H128" s="95"/>
      <c r="I128" s="95"/>
      <c r="J128" s="84"/>
      <c r="K128" s="84"/>
      <c r="M128" s="97"/>
      <c r="N128" s="94"/>
    </row>
    <row r="129" spans="3:14" ht="12.75">
      <c r="C129" s="76"/>
      <c r="D129" s="94"/>
      <c r="E129" s="94"/>
      <c r="F129" s="95"/>
      <c r="G129" s="95"/>
      <c r="H129" s="95"/>
      <c r="I129" s="95"/>
      <c r="J129" s="84"/>
      <c r="K129" s="84"/>
      <c r="M129" s="94"/>
      <c r="N129" s="94"/>
    </row>
    <row r="130" spans="3:14" ht="12.75">
      <c r="C130" s="76"/>
      <c r="D130" s="94"/>
      <c r="E130" s="97"/>
      <c r="F130" s="98"/>
      <c r="G130" s="95"/>
      <c r="H130" s="95"/>
      <c r="I130" s="95"/>
      <c r="J130" s="84"/>
      <c r="K130" s="84"/>
      <c r="M130" s="94"/>
      <c r="N130" s="94"/>
    </row>
    <row r="131" spans="3:14" ht="12.75">
      <c r="C131" s="76"/>
      <c r="D131" s="94"/>
      <c r="E131" s="94"/>
      <c r="F131" s="95"/>
      <c r="G131" s="95"/>
      <c r="H131" s="95"/>
      <c r="I131" s="95"/>
      <c r="J131" s="84"/>
      <c r="K131" s="84"/>
      <c r="M131" s="97"/>
      <c r="N131" s="94"/>
    </row>
    <row r="132" spans="3:14" ht="12.75">
      <c r="C132" s="76"/>
      <c r="D132" s="94"/>
      <c r="E132" s="94"/>
      <c r="F132" s="95"/>
      <c r="G132" s="95"/>
      <c r="H132" s="95"/>
      <c r="I132" s="95"/>
      <c r="J132" s="84"/>
      <c r="K132" s="84"/>
      <c r="M132" s="94"/>
      <c r="N132" s="94"/>
    </row>
    <row r="133" spans="3:14" ht="12.75">
      <c r="C133" s="76"/>
      <c r="D133" s="94"/>
      <c r="E133" s="94"/>
      <c r="F133" s="95"/>
      <c r="G133" s="95"/>
      <c r="H133" s="95"/>
      <c r="I133" s="95"/>
      <c r="J133" s="84"/>
      <c r="K133" s="84"/>
      <c r="M133" s="94"/>
      <c r="N133" s="94"/>
    </row>
    <row r="134" spans="3:14" ht="12.75">
      <c r="C134" s="76"/>
      <c r="D134" s="94"/>
      <c r="E134" s="94"/>
      <c r="F134" s="95"/>
      <c r="G134" s="95"/>
      <c r="H134" s="95"/>
      <c r="I134" s="95"/>
      <c r="J134" s="84"/>
      <c r="K134" s="84"/>
      <c r="M134" s="97"/>
      <c r="N134" s="94"/>
    </row>
    <row r="135" spans="3:14" ht="12.75">
      <c r="C135" s="76"/>
      <c r="D135" s="94"/>
      <c r="E135" s="94"/>
      <c r="F135" s="95"/>
      <c r="G135" s="95"/>
      <c r="H135" s="95"/>
      <c r="I135" s="95"/>
      <c r="J135" s="84"/>
      <c r="K135" s="84"/>
      <c r="M135" s="94"/>
      <c r="N135" s="94"/>
    </row>
    <row r="136" spans="3:14" ht="12.75">
      <c r="C136" s="76"/>
      <c r="D136" s="94"/>
      <c r="E136" s="94"/>
      <c r="F136" s="95"/>
      <c r="G136" s="95"/>
      <c r="H136" s="95"/>
      <c r="I136" s="95"/>
      <c r="J136" s="84"/>
      <c r="K136" s="84"/>
      <c r="M136" s="97"/>
      <c r="N136" s="94"/>
    </row>
    <row r="137" spans="3:14" ht="12.75">
      <c r="C137" s="76"/>
      <c r="D137" s="94"/>
      <c r="E137" s="94"/>
      <c r="F137" s="95"/>
      <c r="G137" s="95"/>
      <c r="H137" s="95"/>
      <c r="I137" s="95"/>
      <c r="J137" s="84"/>
      <c r="K137" s="85"/>
      <c r="L137" s="105"/>
      <c r="M137" s="97"/>
      <c r="N137" s="94"/>
    </row>
    <row r="138" spans="3:14" ht="12.75">
      <c r="C138" s="76"/>
      <c r="D138" s="94"/>
      <c r="E138" s="94"/>
      <c r="F138" s="95"/>
      <c r="G138" s="95"/>
      <c r="H138" s="95"/>
      <c r="I138" s="95"/>
      <c r="J138" s="84"/>
      <c r="K138" s="84"/>
      <c r="M138" s="97"/>
      <c r="N138" s="97"/>
    </row>
    <row r="139" spans="3:14" ht="12.75">
      <c r="C139" s="76"/>
      <c r="D139" s="94"/>
      <c r="E139" s="94"/>
      <c r="F139" s="95"/>
      <c r="G139" s="95"/>
      <c r="H139" s="95"/>
      <c r="I139" s="95"/>
      <c r="J139" s="84"/>
      <c r="K139" s="84"/>
      <c r="M139" s="94"/>
      <c r="N139" s="94"/>
    </row>
    <row r="140" spans="3:14" ht="12.75">
      <c r="C140" s="76"/>
      <c r="D140" s="94"/>
      <c r="E140" s="94"/>
      <c r="F140" s="95"/>
      <c r="G140" s="95"/>
      <c r="H140" s="95"/>
      <c r="I140" s="95"/>
      <c r="J140" s="84"/>
      <c r="K140" s="84"/>
      <c r="M140" s="94"/>
      <c r="N140" s="94"/>
    </row>
    <row r="141" spans="3:14" ht="12.75">
      <c r="C141" s="76"/>
      <c r="D141" s="94"/>
      <c r="E141" s="94"/>
      <c r="F141" s="95"/>
      <c r="G141" s="95"/>
      <c r="H141" s="95"/>
      <c r="I141" s="95"/>
      <c r="J141" s="84"/>
      <c r="K141" s="84"/>
      <c r="M141" s="94"/>
      <c r="N141" s="94"/>
    </row>
    <row r="142" spans="3:14" ht="12.75">
      <c r="C142" s="76"/>
      <c r="D142" s="94"/>
      <c r="E142" s="94"/>
      <c r="F142" s="95"/>
      <c r="G142" s="95"/>
      <c r="H142" s="95"/>
      <c r="I142" s="95"/>
      <c r="J142" s="84"/>
      <c r="K142" s="84"/>
      <c r="M142" s="94"/>
      <c r="N142" s="94"/>
    </row>
    <row r="143" spans="3:14" ht="12.75">
      <c r="C143" s="76"/>
      <c r="D143" s="94"/>
      <c r="E143" s="94"/>
      <c r="F143" s="95"/>
      <c r="G143" s="95"/>
      <c r="H143" s="95"/>
      <c r="I143" s="95"/>
      <c r="J143" s="84"/>
      <c r="K143" s="84"/>
      <c r="M143" s="94"/>
      <c r="N143" s="94"/>
    </row>
    <row r="144" spans="3:14" ht="12.75">
      <c r="C144" s="76"/>
      <c r="D144" s="94"/>
      <c r="E144" s="94"/>
      <c r="F144" s="95"/>
      <c r="G144" s="95"/>
      <c r="H144" s="95"/>
      <c r="I144" s="95"/>
      <c r="J144" s="84"/>
      <c r="K144" s="84"/>
      <c r="M144" s="94"/>
      <c r="N144" s="94"/>
    </row>
    <row r="145" spans="3:14" ht="12.75">
      <c r="C145" s="76"/>
      <c r="D145" s="94"/>
      <c r="E145" s="94"/>
      <c r="F145" s="95"/>
      <c r="G145" s="95"/>
      <c r="H145" s="95"/>
      <c r="I145" s="95"/>
      <c r="J145" s="84"/>
      <c r="K145" s="84"/>
      <c r="M145" s="94"/>
      <c r="N145" s="94"/>
    </row>
    <row r="146" spans="3:14" ht="12.75">
      <c r="C146" s="76"/>
      <c r="D146" s="94"/>
      <c r="E146" s="94"/>
      <c r="F146" s="95"/>
      <c r="G146" s="95"/>
      <c r="H146" s="95"/>
      <c r="I146" s="95"/>
      <c r="J146" s="84"/>
      <c r="K146" s="84"/>
      <c r="M146" s="94"/>
      <c r="N146" s="94"/>
    </row>
    <row r="147" spans="3:14" ht="12.75">
      <c r="C147" s="76"/>
      <c r="D147" s="94"/>
      <c r="E147" s="94"/>
      <c r="F147" s="95"/>
      <c r="G147" s="95"/>
      <c r="H147" s="95"/>
      <c r="I147" s="95"/>
      <c r="J147" s="84"/>
      <c r="K147" s="84"/>
      <c r="M147" s="94"/>
      <c r="N147" s="94"/>
    </row>
    <row r="148" spans="3:14" ht="12.75">
      <c r="C148" s="76"/>
      <c r="D148" s="94"/>
      <c r="E148" s="94"/>
      <c r="F148" s="95"/>
      <c r="G148" s="95"/>
      <c r="H148" s="95"/>
      <c r="I148" s="95"/>
      <c r="J148" s="84"/>
      <c r="K148" s="84"/>
      <c r="M148" s="94"/>
      <c r="N148" s="94"/>
    </row>
    <row r="149" spans="3:14" ht="12.75">
      <c r="C149" s="76"/>
      <c r="D149" s="94"/>
      <c r="E149" s="94"/>
      <c r="F149" s="95"/>
      <c r="G149" s="95"/>
      <c r="H149" s="95"/>
      <c r="I149" s="95"/>
      <c r="J149" s="84"/>
      <c r="K149" s="84"/>
      <c r="M149" s="94"/>
      <c r="N149" s="94"/>
    </row>
    <row r="150" spans="3:14" ht="12.75">
      <c r="C150" s="76"/>
      <c r="D150" s="94"/>
      <c r="E150" s="94"/>
      <c r="F150" s="95"/>
      <c r="G150" s="95"/>
      <c r="H150" s="95"/>
      <c r="I150" s="95"/>
      <c r="J150" s="84"/>
      <c r="K150" s="84"/>
      <c r="M150" s="94"/>
      <c r="N150" s="94"/>
    </row>
    <row r="151" spans="3:14" ht="12.75">
      <c r="C151" s="76"/>
      <c r="D151" s="94"/>
      <c r="E151" s="94"/>
      <c r="F151" s="95"/>
      <c r="G151" s="95"/>
      <c r="H151" s="95"/>
      <c r="I151" s="95"/>
      <c r="J151" s="84"/>
      <c r="K151" s="84"/>
      <c r="M151" s="94"/>
      <c r="N151" s="94"/>
    </row>
    <row r="152" spans="3:14" ht="12.75">
      <c r="C152" s="76"/>
      <c r="D152" s="94"/>
      <c r="E152" s="94"/>
      <c r="F152" s="95"/>
      <c r="G152" s="95"/>
      <c r="H152" s="95"/>
      <c r="I152" s="95"/>
      <c r="J152" s="84"/>
      <c r="K152" s="84"/>
      <c r="M152" s="94"/>
      <c r="N152" s="94"/>
    </row>
    <row r="153" spans="3:14" ht="12.75">
      <c r="C153" s="76"/>
      <c r="D153" s="94"/>
      <c r="E153" s="94"/>
      <c r="F153" s="95"/>
      <c r="G153" s="95"/>
      <c r="H153" s="95"/>
      <c r="I153" s="95"/>
      <c r="J153" s="84"/>
      <c r="K153" s="84"/>
      <c r="M153" s="94"/>
      <c r="N153" s="94"/>
    </row>
    <row r="154" spans="3:14" ht="12.75">
      <c r="C154" s="76"/>
      <c r="D154" s="94"/>
      <c r="E154" s="94"/>
      <c r="F154" s="95"/>
      <c r="G154" s="95"/>
      <c r="H154" s="95"/>
      <c r="I154" s="95"/>
      <c r="J154" s="84"/>
      <c r="K154" s="84"/>
      <c r="M154" s="94"/>
      <c r="N154" s="94"/>
    </row>
    <row r="155" spans="3:14" ht="12.75">
      <c r="C155" s="76"/>
      <c r="D155" s="94"/>
      <c r="E155" s="94"/>
      <c r="F155" s="95"/>
      <c r="G155" s="95"/>
      <c r="H155" s="95"/>
      <c r="I155" s="95"/>
      <c r="J155" s="84"/>
      <c r="K155" s="84"/>
      <c r="M155" s="94"/>
      <c r="N155" s="94"/>
    </row>
    <row r="156" spans="3:14" ht="12.75">
      <c r="C156" s="76"/>
      <c r="D156" s="94"/>
      <c r="E156" s="94"/>
      <c r="F156" s="95"/>
      <c r="G156" s="95"/>
      <c r="H156" s="95"/>
      <c r="I156" s="95"/>
      <c r="J156" s="84"/>
      <c r="K156" s="84"/>
      <c r="M156" s="94"/>
      <c r="N156" s="94"/>
    </row>
    <row r="157" spans="3:14" ht="12.75">
      <c r="C157" s="76"/>
      <c r="D157" s="94"/>
      <c r="E157" s="94"/>
      <c r="F157" s="95"/>
      <c r="G157" s="95"/>
      <c r="H157" s="95"/>
      <c r="I157" s="95"/>
      <c r="J157" s="84"/>
      <c r="K157" s="84"/>
      <c r="M157" s="94"/>
      <c r="N157" s="94"/>
    </row>
    <row r="158" spans="3:14" ht="12.75">
      <c r="C158" s="76"/>
      <c r="D158" s="94"/>
      <c r="E158" s="94"/>
      <c r="F158" s="95"/>
      <c r="G158" s="95"/>
      <c r="H158" s="95"/>
      <c r="I158" s="95"/>
      <c r="J158" s="84"/>
      <c r="K158" s="84"/>
      <c r="M158" s="94"/>
      <c r="N158" s="94"/>
    </row>
    <row r="159" spans="3:14" ht="12.75">
      <c r="C159" s="76"/>
      <c r="D159" s="94"/>
      <c r="E159" s="97"/>
      <c r="F159" s="98"/>
      <c r="G159" s="95"/>
      <c r="H159" s="95"/>
      <c r="I159" s="95"/>
      <c r="J159" s="84"/>
      <c r="K159" s="84"/>
      <c r="M159" s="94"/>
      <c r="N159" s="94"/>
    </row>
    <row r="160" spans="3:14" ht="12.75">
      <c r="C160" s="76"/>
      <c r="D160" s="97"/>
      <c r="E160" s="97"/>
      <c r="F160" s="98"/>
      <c r="G160" s="98"/>
      <c r="H160" s="95"/>
      <c r="I160" s="95"/>
      <c r="J160" s="84"/>
      <c r="K160" s="84"/>
      <c r="M160" s="97"/>
      <c r="N160" s="97"/>
    </row>
    <row r="161" spans="3:14" ht="12.75">
      <c r="C161" s="76"/>
      <c r="D161" s="97"/>
      <c r="E161" s="97"/>
      <c r="F161" s="98"/>
      <c r="G161" s="98"/>
      <c r="H161" s="95"/>
      <c r="I161" s="95"/>
      <c r="J161" s="84"/>
      <c r="K161" s="84"/>
      <c r="M161" s="97"/>
      <c r="N161" s="97"/>
    </row>
    <row r="162" spans="3:14" ht="12.75">
      <c r="C162" s="76"/>
      <c r="D162" s="94"/>
      <c r="E162" s="94"/>
      <c r="F162" s="95"/>
      <c r="G162" s="95"/>
      <c r="H162" s="95"/>
      <c r="I162" s="95"/>
      <c r="J162" s="84"/>
      <c r="K162" s="84"/>
      <c r="M162" s="94"/>
      <c r="N162" s="94"/>
    </row>
    <row r="163" spans="3:14" ht="12.75">
      <c r="C163" s="76"/>
      <c r="D163" s="94"/>
      <c r="E163" s="94"/>
      <c r="F163" s="95"/>
      <c r="G163" s="95"/>
      <c r="H163" s="95"/>
      <c r="I163" s="95"/>
      <c r="J163" s="84"/>
      <c r="K163" s="84"/>
      <c r="M163" s="94"/>
      <c r="N163" s="94"/>
    </row>
    <row r="164" spans="3:14" ht="12.75">
      <c r="C164" s="76"/>
      <c r="D164" s="94"/>
      <c r="E164" s="94"/>
      <c r="F164" s="95"/>
      <c r="G164" s="95"/>
      <c r="H164" s="95"/>
      <c r="I164" s="95"/>
      <c r="J164" s="84"/>
      <c r="K164" s="84"/>
      <c r="M164" s="94"/>
      <c r="N164" s="94"/>
    </row>
    <row r="165" spans="3:14" ht="12.75">
      <c r="C165" s="76"/>
      <c r="D165" s="94"/>
      <c r="E165" s="94"/>
      <c r="F165" s="95"/>
      <c r="G165" s="95"/>
      <c r="H165" s="95"/>
      <c r="I165" s="95"/>
      <c r="J165" s="84"/>
      <c r="K165" s="84"/>
      <c r="M165" s="94"/>
      <c r="N165" s="94"/>
    </row>
    <row r="166" spans="3:14" ht="12.75">
      <c r="C166" s="76"/>
      <c r="D166" s="94"/>
      <c r="E166" s="94"/>
      <c r="F166" s="95"/>
      <c r="G166" s="95"/>
      <c r="H166" s="95"/>
      <c r="I166" s="95"/>
      <c r="J166" s="84"/>
      <c r="K166" s="84"/>
      <c r="M166" s="94"/>
      <c r="N166" s="94"/>
    </row>
    <row r="167" spans="3:14" ht="12.75">
      <c r="C167" s="76"/>
      <c r="D167" s="97"/>
      <c r="E167" s="94"/>
      <c r="F167" s="95"/>
      <c r="G167" s="95"/>
      <c r="H167" s="95"/>
      <c r="I167" s="95"/>
      <c r="J167" s="85"/>
      <c r="K167" s="85"/>
      <c r="L167" s="105"/>
      <c r="M167" s="97"/>
      <c r="N167" s="97"/>
    </row>
    <row r="168" spans="3:14" ht="12.75">
      <c r="C168" s="76"/>
      <c r="D168" s="94"/>
      <c r="E168" s="94"/>
      <c r="F168" s="95"/>
      <c r="G168" s="95"/>
      <c r="H168" s="95"/>
      <c r="I168" s="95"/>
      <c r="J168" s="84"/>
      <c r="K168" s="84"/>
      <c r="M168" s="94"/>
      <c r="N168" s="94"/>
    </row>
    <row r="169" spans="3:14" ht="12.75">
      <c r="C169" s="76"/>
      <c r="D169" s="94"/>
      <c r="E169" s="94"/>
      <c r="F169" s="95"/>
      <c r="G169" s="95"/>
      <c r="H169" s="95"/>
      <c r="I169" s="95"/>
      <c r="J169" s="84"/>
      <c r="K169" s="84"/>
      <c r="M169" s="94"/>
      <c r="N169" s="94"/>
    </row>
    <row r="170" spans="3:14" ht="12.75">
      <c r="C170" s="76"/>
      <c r="D170" s="94"/>
      <c r="E170" s="94"/>
      <c r="F170" s="95"/>
      <c r="G170" s="95"/>
      <c r="H170" s="95"/>
      <c r="I170" s="95"/>
      <c r="J170" s="84"/>
      <c r="K170" s="84"/>
      <c r="M170" s="94"/>
      <c r="N170" s="94"/>
    </row>
    <row r="171" spans="3:14" ht="12.75">
      <c r="C171" s="76"/>
      <c r="D171" s="94"/>
      <c r="E171" s="94"/>
      <c r="F171" s="95"/>
      <c r="G171" s="95"/>
      <c r="H171" s="95"/>
      <c r="I171" s="95"/>
      <c r="J171" s="84"/>
      <c r="K171" s="84"/>
      <c r="M171" s="94"/>
      <c r="N171" s="94"/>
    </row>
    <row r="172" spans="3:14" ht="12.75">
      <c r="C172" s="76"/>
      <c r="D172" s="94"/>
      <c r="E172" s="94"/>
      <c r="F172" s="95"/>
      <c r="G172" s="95"/>
      <c r="H172" s="95"/>
      <c r="I172" s="95"/>
      <c r="J172" s="84"/>
      <c r="K172" s="84"/>
      <c r="M172" s="94"/>
      <c r="N172" s="94"/>
    </row>
    <row r="173" spans="3:14" ht="12.75">
      <c r="C173" s="76"/>
      <c r="D173" s="94"/>
      <c r="E173" s="94"/>
      <c r="F173" s="95"/>
      <c r="G173" s="95"/>
      <c r="H173" s="95"/>
      <c r="I173" s="95"/>
      <c r="J173" s="84"/>
      <c r="K173" s="84"/>
      <c r="M173" s="94"/>
      <c r="N173" s="94"/>
    </row>
    <row r="174" spans="3:14" ht="12.75">
      <c r="C174" s="76"/>
      <c r="D174" s="94"/>
      <c r="E174" s="94"/>
      <c r="F174" s="95"/>
      <c r="G174" s="95"/>
      <c r="H174" s="95"/>
      <c r="I174" s="95"/>
      <c r="J174" s="84"/>
      <c r="K174" s="84"/>
      <c r="M174" s="94"/>
      <c r="N174" s="94"/>
    </row>
    <row r="175" spans="3:14" ht="12.75">
      <c r="C175" s="76"/>
      <c r="D175" s="94"/>
      <c r="E175" s="94"/>
      <c r="F175" s="95"/>
      <c r="G175" s="95"/>
      <c r="H175" s="95"/>
      <c r="I175" s="95"/>
      <c r="J175" s="84"/>
      <c r="K175" s="84"/>
      <c r="M175" s="94"/>
      <c r="N175" s="94"/>
    </row>
    <row r="176" spans="3:14" ht="12.75">
      <c r="C176" s="76"/>
      <c r="D176" s="94"/>
      <c r="E176" s="94"/>
      <c r="F176" s="95"/>
      <c r="G176" s="95"/>
      <c r="H176" s="95"/>
      <c r="I176" s="95"/>
      <c r="J176" s="84"/>
      <c r="K176" s="84"/>
      <c r="M176" s="94"/>
      <c r="N176" s="94"/>
    </row>
    <row r="177" spans="3:14" ht="12.75">
      <c r="C177" s="76"/>
      <c r="D177" s="94"/>
      <c r="E177" s="94"/>
      <c r="F177" s="95"/>
      <c r="G177" s="95"/>
      <c r="H177" s="95"/>
      <c r="I177" s="95"/>
      <c r="J177" s="84"/>
      <c r="K177" s="84"/>
      <c r="M177" s="94"/>
      <c r="N177" s="94"/>
    </row>
    <row r="178" spans="3:14" ht="12.75">
      <c r="C178" s="76"/>
      <c r="D178" s="94"/>
      <c r="E178" s="94"/>
      <c r="F178" s="95"/>
      <c r="G178" s="95"/>
      <c r="H178" s="95"/>
      <c r="I178" s="95"/>
      <c r="J178" s="84"/>
      <c r="K178" s="84"/>
      <c r="M178" s="94"/>
      <c r="N178" s="94"/>
    </row>
    <row r="179" spans="3:14" ht="12.75">
      <c r="C179" s="76"/>
      <c r="D179" s="94"/>
      <c r="E179" s="94"/>
      <c r="F179" s="95"/>
      <c r="G179" s="95"/>
      <c r="H179" s="95"/>
      <c r="I179" s="95"/>
      <c r="J179" s="84"/>
      <c r="K179" s="84"/>
      <c r="M179" s="94"/>
      <c r="N179" s="94"/>
    </row>
    <row r="180" spans="3:14" ht="12.75">
      <c r="C180" s="76"/>
      <c r="D180" s="94"/>
      <c r="E180" s="94"/>
      <c r="F180" s="95"/>
      <c r="G180" s="95"/>
      <c r="H180" s="95"/>
      <c r="I180" s="95"/>
      <c r="J180" s="84"/>
      <c r="K180" s="84"/>
      <c r="M180" s="94"/>
      <c r="N180" s="94"/>
    </row>
    <row r="181" spans="3:14" ht="12.75">
      <c r="C181" s="76"/>
      <c r="D181" s="94"/>
      <c r="E181" s="94"/>
      <c r="F181" s="95"/>
      <c r="G181" s="95"/>
      <c r="H181" s="95"/>
      <c r="I181" s="95"/>
      <c r="J181" s="84"/>
      <c r="K181" s="84"/>
      <c r="M181" s="94"/>
      <c r="N181" s="94"/>
    </row>
    <row r="182" spans="3:14" ht="12.75">
      <c r="C182" s="76"/>
      <c r="D182" s="94"/>
      <c r="E182" s="94"/>
      <c r="F182" s="95"/>
      <c r="G182" s="95"/>
      <c r="H182" s="95"/>
      <c r="I182" s="95"/>
      <c r="J182" s="84"/>
      <c r="K182" s="84"/>
      <c r="M182" s="94"/>
      <c r="N182" s="94"/>
    </row>
    <row r="183" spans="3:14" ht="12.75">
      <c r="C183" s="76"/>
      <c r="D183" s="94"/>
      <c r="E183" s="94"/>
      <c r="F183" s="95"/>
      <c r="G183" s="95"/>
      <c r="H183" s="95"/>
      <c r="I183" s="95"/>
      <c r="J183" s="84"/>
      <c r="K183" s="84"/>
      <c r="M183" s="94"/>
      <c r="N183" s="94"/>
    </row>
    <row r="184" spans="3:14" ht="12.75">
      <c r="C184" s="76"/>
      <c r="D184" s="94"/>
      <c r="E184" s="94"/>
      <c r="F184" s="95"/>
      <c r="G184" s="95"/>
      <c r="H184" s="95"/>
      <c r="I184" s="95"/>
      <c r="J184" s="84"/>
      <c r="K184" s="84"/>
      <c r="M184" s="94"/>
      <c r="N184" s="94"/>
    </row>
    <row r="185" spans="3:14" ht="12.75">
      <c r="C185" s="76"/>
      <c r="D185" s="94"/>
      <c r="E185" s="94"/>
      <c r="F185" s="95"/>
      <c r="G185" s="95"/>
      <c r="H185" s="95"/>
      <c r="I185" s="95"/>
      <c r="J185" s="84"/>
      <c r="K185" s="84"/>
      <c r="M185" s="94"/>
      <c r="N185" s="94"/>
    </row>
    <row r="186" spans="3:14" ht="12.75">
      <c r="C186" s="76"/>
      <c r="D186" s="94"/>
      <c r="E186" s="94"/>
      <c r="F186" s="95"/>
      <c r="G186" s="95"/>
      <c r="H186" s="95"/>
      <c r="I186" s="95"/>
      <c r="J186" s="84"/>
      <c r="K186" s="84"/>
      <c r="M186" s="94"/>
      <c r="N186" s="94"/>
    </row>
    <row r="187" spans="3:14" ht="12.75">
      <c r="C187" s="76"/>
      <c r="D187" s="94"/>
      <c r="E187" s="94"/>
      <c r="F187" s="95"/>
      <c r="G187" s="95"/>
      <c r="H187" s="95"/>
      <c r="I187" s="95"/>
      <c r="J187" s="84"/>
      <c r="K187" s="84"/>
      <c r="M187" s="94"/>
      <c r="N187" s="94"/>
    </row>
    <row r="188" spans="3:14" ht="12.75">
      <c r="C188" s="76"/>
      <c r="D188" s="94"/>
      <c r="E188" s="94"/>
      <c r="F188" s="95"/>
      <c r="G188" s="95"/>
      <c r="H188" s="95"/>
      <c r="I188" s="95"/>
      <c r="J188" s="84"/>
      <c r="K188" s="84"/>
      <c r="M188" s="94"/>
      <c r="N188" s="94"/>
    </row>
    <row r="189" spans="3:14" ht="12.75">
      <c r="C189" s="76"/>
      <c r="D189" s="94"/>
      <c r="E189" s="94"/>
      <c r="F189" s="95"/>
      <c r="G189" s="95"/>
      <c r="H189" s="95"/>
      <c r="I189" s="95"/>
      <c r="J189" s="84"/>
      <c r="K189" s="84"/>
      <c r="M189" s="94"/>
      <c r="N189" s="94"/>
    </row>
    <row r="190" spans="3:14" ht="12.75">
      <c r="C190" s="76"/>
      <c r="D190" s="94"/>
      <c r="E190" s="94"/>
      <c r="F190" s="95"/>
      <c r="G190" s="95"/>
      <c r="H190" s="95"/>
      <c r="I190" s="95"/>
      <c r="J190" s="84"/>
      <c r="K190" s="84"/>
      <c r="M190" s="94"/>
      <c r="N190" s="94"/>
    </row>
    <row r="191" spans="3:14" ht="12.75">
      <c r="C191" s="76"/>
      <c r="D191" s="94"/>
      <c r="E191" s="94"/>
      <c r="F191" s="95"/>
      <c r="G191" s="95"/>
      <c r="H191" s="95"/>
      <c r="I191" s="95"/>
      <c r="J191" s="84"/>
      <c r="K191" s="84"/>
      <c r="M191" s="94"/>
      <c r="N191" s="94"/>
    </row>
    <row r="192" spans="3:14" ht="12.75">
      <c r="C192" s="76"/>
      <c r="D192" s="94"/>
      <c r="E192" s="94"/>
      <c r="F192" s="95"/>
      <c r="G192" s="95"/>
      <c r="H192" s="95"/>
      <c r="I192" s="95"/>
      <c r="J192" s="84"/>
      <c r="K192" s="84"/>
      <c r="M192" s="94"/>
      <c r="N192" s="94"/>
    </row>
    <row r="193" spans="3:14" ht="12.75">
      <c r="C193" s="76"/>
      <c r="D193" s="94"/>
      <c r="E193" s="94"/>
      <c r="F193" s="95"/>
      <c r="G193" s="95"/>
      <c r="H193" s="95"/>
      <c r="I193" s="95"/>
      <c r="J193" s="84"/>
      <c r="K193" s="84"/>
      <c r="M193" s="94"/>
      <c r="N193" s="94"/>
    </row>
    <row r="194" spans="3:14" ht="12.75">
      <c r="C194" s="76"/>
      <c r="D194" s="94"/>
      <c r="E194" s="94"/>
      <c r="F194" s="95"/>
      <c r="G194" s="95"/>
      <c r="H194" s="95"/>
      <c r="I194" s="95"/>
      <c r="J194" s="84"/>
      <c r="K194" s="84"/>
      <c r="M194" s="94"/>
      <c r="N194" s="94"/>
    </row>
    <row r="195" spans="3:14" ht="12.75">
      <c r="C195" s="76"/>
      <c r="D195" s="94"/>
      <c r="E195" s="94"/>
      <c r="F195" s="95"/>
      <c r="G195" s="95"/>
      <c r="H195" s="95"/>
      <c r="I195" s="95"/>
      <c r="J195" s="84"/>
      <c r="K195" s="84"/>
      <c r="M195" s="94"/>
      <c r="N195" s="94"/>
    </row>
    <row r="196" spans="3:14" ht="12.75">
      <c r="C196" s="76"/>
      <c r="D196" s="94"/>
      <c r="E196" s="94"/>
      <c r="F196" s="95"/>
      <c r="G196" s="95"/>
      <c r="H196" s="95"/>
      <c r="I196" s="95"/>
      <c r="J196" s="84"/>
      <c r="K196" s="84"/>
      <c r="M196" s="94"/>
      <c r="N196" s="94"/>
    </row>
    <row r="197" spans="3:14" ht="12.75">
      <c r="C197" s="76"/>
      <c r="D197" s="94"/>
      <c r="E197" s="94"/>
      <c r="F197" s="95"/>
      <c r="G197" s="95"/>
      <c r="H197" s="95"/>
      <c r="I197" s="95"/>
      <c r="J197" s="84"/>
      <c r="K197" s="84"/>
      <c r="M197" s="94"/>
      <c r="N197" s="94"/>
    </row>
    <row r="198" spans="3:14" ht="12.75">
      <c r="C198" s="76"/>
      <c r="D198" s="94"/>
      <c r="E198" s="94"/>
      <c r="F198" s="95"/>
      <c r="G198" s="95"/>
      <c r="H198" s="95"/>
      <c r="I198" s="95"/>
      <c r="J198" s="84"/>
      <c r="K198" s="84"/>
      <c r="M198" s="94"/>
      <c r="N198" s="94"/>
    </row>
    <row r="199" spans="3:14" ht="12.75">
      <c r="C199" s="76"/>
      <c r="D199" s="94"/>
      <c r="E199" s="94"/>
      <c r="F199" s="95"/>
      <c r="G199" s="95"/>
      <c r="H199" s="95"/>
      <c r="I199" s="95"/>
      <c r="J199" s="84"/>
      <c r="K199" s="84"/>
      <c r="M199" s="94"/>
      <c r="N199" s="94"/>
    </row>
    <row r="200" spans="3:14" ht="12.75">
      <c r="C200" s="76"/>
      <c r="D200" s="94"/>
      <c r="E200" s="94"/>
      <c r="F200" s="95"/>
      <c r="G200" s="95"/>
      <c r="H200" s="95"/>
      <c r="I200" s="95"/>
      <c r="J200" s="84"/>
      <c r="K200" s="84"/>
      <c r="M200" s="94"/>
      <c r="N200" s="94"/>
    </row>
    <row r="201" spans="3:14" ht="12.75">
      <c r="C201" s="76"/>
      <c r="D201" s="94"/>
      <c r="E201" s="94"/>
      <c r="F201" s="95"/>
      <c r="G201" s="95"/>
      <c r="H201" s="95"/>
      <c r="I201" s="95"/>
      <c r="J201" s="84"/>
      <c r="K201" s="84"/>
      <c r="M201" s="94"/>
      <c r="N201" s="94"/>
    </row>
    <row r="202" spans="3:14" ht="12.75">
      <c r="C202" s="76"/>
      <c r="D202" s="94"/>
      <c r="E202" s="94"/>
      <c r="F202" s="95"/>
      <c r="G202" s="95"/>
      <c r="H202" s="95"/>
      <c r="I202" s="95"/>
      <c r="J202" s="84"/>
      <c r="K202" s="84"/>
      <c r="M202" s="94"/>
      <c r="N202" s="94"/>
    </row>
    <row r="203" spans="3:14" ht="12.75">
      <c r="C203" s="76"/>
      <c r="D203" s="94"/>
      <c r="E203" s="94"/>
      <c r="F203" s="95"/>
      <c r="G203" s="95"/>
      <c r="H203" s="95"/>
      <c r="I203" s="95"/>
      <c r="J203" s="84"/>
      <c r="K203" s="84"/>
      <c r="M203" s="94"/>
      <c r="N203" s="94"/>
    </row>
    <row r="204" spans="3:14" ht="12.75">
      <c r="C204" s="76"/>
      <c r="D204" s="94"/>
      <c r="E204" s="94"/>
      <c r="F204" s="95"/>
      <c r="G204" s="95"/>
      <c r="H204" s="95"/>
      <c r="I204" s="95"/>
      <c r="J204" s="84"/>
      <c r="K204" s="84"/>
      <c r="M204" s="94"/>
      <c r="N204" s="94"/>
    </row>
    <row r="205" spans="3:14" ht="12.75">
      <c r="C205" s="76"/>
      <c r="D205" s="94"/>
      <c r="E205" s="94"/>
      <c r="F205" s="95"/>
      <c r="G205" s="95"/>
      <c r="H205" s="95"/>
      <c r="I205" s="95"/>
      <c r="J205" s="84"/>
      <c r="K205" s="84"/>
      <c r="M205" s="94"/>
      <c r="N205" s="94"/>
    </row>
    <row r="206" spans="3:14" ht="12.75">
      <c r="C206" s="76"/>
      <c r="D206" s="94"/>
      <c r="E206" s="94"/>
      <c r="F206" s="95"/>
      <c r="G206" s="95"/>
      <c r="H206" s="95"/>
      <c r="I206" s="95"/>
      <c r="J206" s="84"/>
      <c r="K206" s="84"/>
      <c r="M206" s="94"/>
      <c r="N206" s="94"/>
    </row>
    <row r="207" spans="3:14" ht="12.75">
      <c r="C207" s="76"/>
      <c r="D207" s="94"/>
      <c r="E207" s="94"/>
      <c r="F207" s="95"/>
      <c r="G207" s="95"/>
      <c r="H207" s="95"/>
      <c r="I207" s="95"/>
      <c r="J207" s="84"/>
      <c r="K207" s="84"/>
      <c r="M207" s="94"/>
      <c r="N207" s="94"/>
    </row>
    <row r="208" spans="3:14" ht="12.75">
      <c r="C208" s="76"/>
      <c r="D208" s="94"/>
      <c r="E208" s="94"/>
      <c r="F208" s="95"/>
      <c r="G208" s="95"/>
      <c r="H208" s="95"/>
      <c r="I208" s="95"/>
      <c r="J208" s="84"/>
      <c r="K208" s="84"/>
      <c r="M208" s="94"/>
      <c r="N208" s="94"/>
    </row>
    <row r="209" spans="3:14" ht="12.75">
      <c r="C209" s="76"/>
      <c r="D209" s="94"/>
      <c r="E209" s="94"/>
      <c r="F209" s="95"/>
      <c r="G209" s="95"/>
      <c r="H209" s="95"/>
      <c r="I209" s="95"/>
      <c r="J209" s="84"/>
      <c r="K209" s="84"/>
      <c r="M209" s="94"/>
      <c r="N209" s="94"/>
    </row>
    <row r="210" spans="3:14" ht="12.75">
      <c r="C210" s="76"/>
      <c r="D210" s="94"/>
      <c r="E210" s="94"/>
      <c r="F210" s="95"/>
      <c r="G210" s="95"/>
      <c r="H210" s="95"/>
      <c r="I210" s="95"/>
      <c r="J210" s="84"/>
      <c r="K210" s="84"/>
      <c r="M210" s="94"/>
      <c r="N210" s="94"/>
    </row>
    <row r="211" spans="3:14" ht="12.75">
      <c r="C211" s="76"/>
      <c r="D211" s="94"/>
      <c r="E211" s="94"/>
      <c r="F211" s="95"/>
      <c r="G211" s="95"/>
      <c r="H211" s="95"/>
      <c r="I211" s="95"/>
      <c r="J211" s="84"/>
      <c r="K211" s="84"/>
      <c r="M211" s="94"/>
      <c r="N211" s="94"/>
    </row>
    <row r="212" spans="3:14" ht="12.75">
      <c r="C212" s="76"/>
      <c r="D212" s="94"/>
      <c r="E212" s="94"/>
      <c r="F212" s="95"/>
      <c r="G212" s="95"/>
      <c r="H212" s="95"/>
      <c r="I212" s="95"/>
      <c r="J212" s="84"/>
      <c r="K212" s="84"/>
      <c r="M212" s="94"/>
      <c r="N212" s="94"/>
    </row>
    <row r="213" spans="3:14" ht="12.75">
      <c r="C213" s="76"/>
      <c r="D213" s="94"/>
      <c r="E213" s="94"/>
      <c r="F213" s="95"/>
      <c r="G213" s="95"/>
      <c r="H213" s="95"/>
      <c r="I213" s="95"/>
      <c r="J213" s="84"/>
      <c r="K213" s="84"/>
      <c r="M213" s="94"/>
      <c r="N213" s="94"/>
    </row>
    <row r="214" spans="3:14" ht="12.75">
      <c r="C214" s="76"/>
      <c r="D214" s="94"/>
      <c r="E214" s="94"/>
      <c r="F214" s="95"/>
      <c r="G214" s="95"/>
      <c r="H214" s="95"/>
      <c r="I214" s="95"/>
      <c r="J214" s="84"/>
      <c r="K214" s="84"/>
      <c r="M214" s="94"/>
      <c r="N214" s="94"/>
    </row>
    <row r="215" spans="3:14" ht="12.75">
      <c r="C215" s="76"/>
      <c r="D215" s="94"/>
      <c r="E215" s="94"/>
      <c r="F215" s="95"/>
      <c r="G215" s="95"/>
      <c r="H215" s="95"/>
      <c r="I215" s="95"/>
      <c r="J215" s="84"/>
      <c r="K215" s="84"/>
      <c r="M215" s="94"/>
      <c r="N215" s="94"/>
    </row>
    <row r="216" spans="3:14" ht="12.75">
      <c r="C216" s="76"/>
      <c r="D216" s="94"/>
      <c r="E216" s="94"/>
      <c r="F216" s="95"/>
      <c r="G216" s="95"/>
      <c r="H216" s="95"/>
      <c r="I216" s="95"/>
      <c r="J216" s="84"/>
      <c r="K216" s="84"/>
      <c r="M216" s="94"/>
      <c r="N216" s="94"/>
    </row>
    <row r="217" spans="3:14" ht="12.75">
      <c r="C217" s="76"/>
      <c r="D217" s="94"/>
      <c r="E217" s="94"/>
      <c r="F217" s="95"/>
      <c r="G217" s="95"/>
      <c r="H217" s="95"/>
      <c r="I217" s="95"/>
      <c r="J217" s="84"/>
      <c r="K217" s="84"/>
      <c r="M217" s="94"/>
      <c r="N217" s="94"/>
    </row>
    <row r="218" spans="3:14" ht="12.75">
      <c r="C218" s="76"/>
      <c r="D218" s="94"/>
      <c r="E218" s="94"/>
      <c r="F218" s="95"/>
      <c r="G218" s="95"/>
      <c r="H218" s="95"/>
      <c r="I218" s="95"/>
      <c r="J218" s="84"/>
      <c r="K218" s="84"/>
      <c r="M218" s="94"/>
      <c r="N218" s="94"/>
    </row>
    <row r="219" spans="3:14" ht="12.75">
      <c r="C219" s="76"/>
      <c r="D219" s="94"/>
      <c r="E219" s="94"/>
      <c r="F219" s="95"/>
      <c r="G219" s="95"/>
      <c r="H219" s="95"/>
      <c r="I219" s="95"/>
      <c r="J219" s="84"/>
      <c r="K219" s="84"/>
      <c r="M219" s="94"/>
      <c r="N219" s="94"/>
    </row>
    <row r="220" spans="3:14" ht="12.75">
      <c r="C220" s="76"/>
      <c r="D220" s="94"/>
      <c r="E220" s="94"/>
      <c r="F220" s="95"/>
      <c r="G220" s="95"/>
      <c r="H220" s="95"/>
      <c r="I220" s="95"/>
      <c r="J220" s="84"/>
      <c r="K220" s="84"/>
      <c r="M220" s="94"/>
      <c r="N220" s="94"/>
    </row>
    <row r="221" spans="3:14" ht="12.75">
      <c r="C221" s="76"/>
      <c r="D221" s="94"/>
      <c r="E221" s="94"/>
      <c r="F221" s="95"/>
      <c r="G221" s="95"/>
      <c r="H221" s="95"/>
      <c r="I221" s="95"/>
      <c r="J221" s="84"/>
      <c r="K221" s="84"/>
      <c r="M221" s="94"/>
      <c r="N221" s="94"/>
    </row>
    <row r="222" spans="3:14" ht="12.75">
      <c r="C222" s="76"/>
      <c r="D222" s="94"/>
      <c r="E222" s="94"/>
      <c r="F222" s="95"/>
      <c r="G222" s="95"/>
      <c r="H222" s="95"/>
      <c r="I222" s="95"/>
      <c r="J222" s="84"/>
      <c r="K222" s="84"/>
      <c r="M222" s="94"/>
      <c r="N222" s="94"/>
    </row>
    <row r="223" spans="3:14" ht="12.75">
      <c r="C223" s="76"/>
      <c r="D223" s="94"/>
      <c r="E223" s="94"/>
      <c r="F223" s="95"/>
      <c r="G223" s="95"/>
      <c r="H223" s="95"/>
      <c r="I223" s="95"/>
      <c r="J223" s="84"/>
      <c r="K223" s="84"/>
      <c r="M223" s="94"/>
      <c r="N223" s="94"/>
    </row>
    <row r="224" spans="3:14" ht="12.75">
      <c r="C224" s="76"/>
      <c r="D224" s="94"/>
      <c r="E224" s="94"/>
      <c r="F224" s="95"/>
      <c r="G224" s="95"/>
      <c r="H224" s="95"/>
      <c r="I224" s="95"/>
      <c r="J224" s="84"/>
      <c r="K224" s="84"/>
      <c r="M224" s="94"/>
      <c r="N224" s="94"/>
    </row>
    <row r="225" spans="3:14" ht="12.75">
      <c r="C225" s="76"/>
      <c r="D225" s="94"/>
      <c r="E225" s="94"/>
      <c r="F225" s="95"/>
      <c r="G225" s="95"/>
      <c r="H225" s="95"/>
      <c r="I225" s="95"/>
      <c r="J225" s="84"/>
      <c r="K225" s="84"/>
      <c r="M225" s="94"/>
      <c r="N225" s="94"/>
    </row>
    <row r="226" spans="3:14" ht="12.75">
      <c r="C226" s="76"/>
      <c r="D226" s="94"/>
      <c r="E226" s="94"/>
      <c r="F226" s="95"/>
      <c r="G226" s="95"/>
      <c r="H226" s="95"/>
      <c r="I226" s="95"/>
      <c r="J226" s="84"/>
      <c r="K226" s="84"/>
      <c r="M226" s="94"/>
      <c r="N226" s="94"/>
    </row>
    <row r="227" spans="3:14" ht="12.75">
      <c r="C227" s="76"/>
      <c r="D227" s="94"/>
      <c r="E227" s="94"/>
      <c r="F227" s="95"/>
      <c r="G227" s="95"/>
      <c r="H227" s="95"/>
      <c r="I227" s="95"/>
      <c r="J227" s="84"/>
      <c r="K227" s="84"/>
      <c r="M227" s="94"/>
      <c r="N227" s="94"/>
    </row>
    <row r="228" spans="3:14" ht="12.75">
      <c r="C228" s="76"/>
      <c r="D228" s="94"/>
      <c r="E228" s="94"/>
      <c r="F228" s="95"/>
      <c r="G228" s="95"/>
      <c r="H228" s="95"/>
      <c r="I228" s="95"/>
      <c r="J228" s="84"/>
      <c r="K228" s="84"/>
      <c r="M228" s="94"/>
      <c r="N228" s="94"/>
    </row>
    <row r="229" spans="3:14" ht="12.75">
      <c r="C229" s="76"/>
      <c r="D229" s="94"/>
      <c r="E229" s="94"/>
      <c r="F229" s="95"/>
      <c r="G229" s="95"/>
      <c r="H229" s="95"/>
      <c r="I229" s="95"/>
      <c r="J229" s="84"/>
      <c r="K229" s="84"/>
      <c r="M229" s="94"/>
      <c r="N229" s="94"/>
    </row>
    <row r="230" spans="3:14" ht="12.75">
      <c r="C230" s="76"/>
      <c r="D230" s="94"/>
      <c r="E230" s="94"/>
      <c r="F230" s="95"/>
      <c r="G230" s="95"/>
      <c r="H230" s="95"/>
      <c r="I230" s="95"/>
      <c r="J230" s="84"/>
      <c r="K230" s="84"/>
      <c r="M230" s="94"/>
      <c r="N230" s="94"/>
    </row>
    <row r="231" spans="3:14" ht="12.75">
      <c r="C231" s="76"/>
      <c r="D231" s="94"/>
      <c r="E231" s="94"/>
      <c r="F231" s="95"/>
      <c r="G231" s="95"/>
      <c r="H231" s="95"/>
      <c r="I231" s="95"/>
      <c r="J231" s="84"/>
      <c r="K231" s="84"/>
      <c r="M231" s="94"/>
      <c r="N231" s="94"/>
    </row>
    <row r="232" spans="3:14" ht="12.75">
      <c r="C232" s="76"/>
      <c r="D232" s="94"/>
      <c r="E232" s="94"/>
      <c r="F232" s="95"/>
      <c r="G232" s="95"/>
      <c r="H232" s="95"/>
      <c r="I232" s="95"/>
      <c r="J232" s="84"/>
      <c r="K232" s="84"/>
      <c r="M232" s="94"/>
      <c r="N232" s="94"/>
    </row>
    <row r="233" spans="3:14" ht="12.75">
      <c r="C233" s="76"/>
      <c r="D233" s="94"/>
      <c r="E233" s="94"/>
      <c r="F233" s="95"/>
      <c r="G233" s="95"/>
      <c r="H233" s="95"/>
      <c r="I233" s="95"/>
      <c r="J233" s="84"/>
      <c r="K233" s="84"/>
      <c r="M233" s="94"/>
      <c r="N233" s="94"/>
    </row>
    <row r="234" spans="3:14" ht="12.75">
      <c r="C234" s="76"/>
      <c r="D234" s="94"/>
      <c r="E234" s="94"/>
      <c r="F234" s="95"/>
      <c r="G234" s="95"/>
      <c r="H234" s="95"/>
      <c r="I234" s="95"/>
      <c r="J234" s="84"/>
      <c r="K234" s="84"/>
      <c r="M234" s="94"/>
      <c r="N234" s="94"/>
    </row>
    <row r="235" spans="3:14" ht="12.75">
      <c r="C235" s="76"/>
      <c r="D235" s="94"/>
      <c r="E235" s="94"/>
      <c r="F235" s="95"/>
      <c r="G235" s="95"/>
      <c r="H235" s="95"/>
      <c r="I235" s="95"/>
      <c r="J235" s="84"/>
      <c r="K235" s="84"/>
      <c r="M235" s="94"/>
      <c r="N235" s="94"/>
    </row>
    <row r="236" spans="3:14" ht="12.75">
      <c r="C236" s="76"/>
      <c r="D236" s="94"/>
      <c r="E236" s="94"/>
      <c r="F236" s="95"/>
      <c r="G236" s="95"/>
      <c r="H236" s="95"/>
      <c r="I236" s="95"/>
      <c r="J236" s="84"/>
      <c r="K236" s="84"/>
      <c r="M236" s="94"/>
      <c r="N236" s="94"/>
    </row>
    <row r="237" spans="3:14" ht="12.75">
      <c r="C237" s="76"/>
      <c r="D237" s="94"/>
      <c r="E237" s="94"/>
      <c r="F237" s="95"/>
      <c r="G237" s="95"/>
      <c r="H237" s="95"/>
      <c r="I237" s="95"/>
      <c r="J237" s="84"/>
      <c r="K237" s="84"/>
      <c r="M237" s="94"/>
      <c r="N237" s="94"/>
    </row>
    <row r="238" spans="3:14" ht="12.75">
      <c r="C238" s="76"/>
      <c r="D238" s="94"/>
      <c r="E238" s="94"/>
      <c r="F238" s="95"/>
      <c r="G238" s="95"/>
      <c r="H238" s="95"/>
      <c r="I238" s="95"/>
      <c r="J238" s="84"/>
      <c r="K238" s="84"/>
      <c r="M238" s="94"/>
      <c r="N238" s="94"/>
    </row>
    <row r="239" spans="3:14" ht="12.75">
      <c r="C239" s="76"/>
      <c r="D239" s="94"/>
      <c r="E239" s="94"/>
      <c r="F239" s="95"/>
      <c r="G239" s="95"/>
      <c r="H239" s="95"/>
      <c r="I239" s="95"/>
      <c r="J239" s="84"/>
      <c r="K239" s="84"/>
      <c r="M239" s="94"/>
      <c r="N239" s="94"/>
    </row>
    <row r="240" spans="3:14" ht="12.75">
      <c r="C240" s="76"/>
      <c r="D240" s="94"/>
      <c r="E240" s="94"/>
      <c r="F240" s="95"/>
      <c r="G240" s="95"/>
      <c r="H240" s="95"/>
      <c r="I240" s="95"/>
      <c r="J240" s="84"/>
      <c r="K240" s="84"/>
      <c r="M240" s="94"/>
      <c r="N240" s="94"/>
    </row>
    <row r="241" spans="3:14" ht="12.75">
      <c r="C241" s="76"/>
      <c r="D241" s="94"/>
      <c r="E241" s="94"/>
      <c r="F241" s="95"/>
      <c r="G241" s="95"/>
      <c r="H241" s="95"/>
      <c r="I241" s="95"/>
      <c r="J241" s="84"/>
      <c r="K241" s="84"/>
      <c r="M241" s="94"/>
      <c r="N241" s="94"/>
    </row>
    <row r="242" spans="3:14" ht="12.75">
      <c r="C242" s="76"/>
      <c r="D242" s="94"/>
      <c r="E242" s="94"/>
      <c r="F242" s="95"/>
      <c r="G242" s="95"/>
      <c r="H242" s="95"/>
      <c r="I242" s="95"/>
      <c r="J242" s="84"/>
      <c r="K242" s="84"/>
      <c r="M242" s="94"/>
      <c r="N242" s="94"/>
    </row>
    <row r="243" spans="3:14" ht="12.75">
      <c r="C243" s="76"/>
      <c r="D243" s="94"/>
      <c r="E243" s="94"/>
      <c r="F243" s="95"/>
      <c r="G243" s="95"/>
      <c r="H243" s="95"/>
      <c r="I243" s="95"/>
      <c r="J243" s="84"/>
      <c r="K243" s="84"/>
      <c r="M243" s="94"/>
      <c r="N243" s="94"/>
    </row>
    <row r="244" spans="3:14" ht="12.75">
      <c r="C244" s="76"/>
      <c r="D244" s="94"/>
      <c r="E244" s="94"/>
      <c r="F244" s="95"/>
      <c r="G244" s="95"/>
      <c r="H244" s="95"/>
      <c r="I244" s="95"/>
      <c r="J244" s="84"/>
      <c r="K244" s="84"/>
      <c r="M244" s="94"/>
      <c r="N244" s="94"/>
    </row>
    <row r="245" spans="3:14" ht="12.75">
      <c r="C245" s="76"/>
      <c r="D245" s="94"/>
      <c r="E245" s="94"/>
      <c r="F245" s="95"/>
      <c r="G245" s="95"/>
      <c r="H245" s="95"/>
      <c r="I245" s="95"/>
      <c r="J245" s="84"/>
      <c r="K245" s="84"/>
      <c r="M245" s="94"/>
      <c r="N245" s="94"/>
    </row>
    <row r="246" spans="3:14" ht="12.75">
      <c r="C246" s="76"/>
      <c r="D246" s="94"/>
      <c r="E246" s="94"/>
      <c r="F246" s="95"/>
      <c r="G246" s="95"/>
      <c r="H246" s="95"/>
      <c r="I246" s="95"/>
      <c r="J246" s="84"/>
      <c r="K246" s="84"/>
      <c r="M246" s="94"/>
      <c r="N246" s="94"/>
    </row>
    <row r="247" spans="3:14" ht="12.75">
      <c r="C247" s="76"/>
      <c r="D247" s="94"/>
      <c r="E247" s="94"/>
      <c r="F247" s="95"/>
      <c r="G247" s="95"/>
      <c r="H247" s="95"/>
      <c r="I247" s="95"/>
      <c r="J247" s="84"/>
      <c r="K247" s="84"/>
      <c r="M247" s="94"/>
      <c r="N247" s="94"/>
    </row>
    <row r="248" spans="3:14" ht="12.75">
      <c r="C248" s="76"/>
      <c r="D248" s="94"/>
      <c r="E248" s="94"/>
      <c r="F248" s="95"/>
      <c r="G248" s="95"/>
      <c r="H248" s="95"/>
      <c r="I248" s="95"/>
      <c r="J248" s="84"/>
      <c r="K248" s="84"/>
      <c r="M248" s="94"/>
      <c r="N248" s="94"/>
    </row>
    <row r="249" spans="3:14" ht="12.75">
      <c r="C249" s="76"/>
      <c r="D249" s="94"/>
      <c r="E249" s="94"/>
      <c r="F249" s="95"/>
      <c r="G249" s="95"/>
      <c r="H249" s="95"/>
      <c r="I249" s="95"/>
      <c r="J249" s="84"/>
      <c r="K249" s="84"/>
      <c r="M249" s="94"/>
      <c r="N249" s="94"/>
    </row>
    <row r="250" spans="3:14" ht="12.75">
      <c r="C250" s="76"/>
      <c r="D250" s="94"/>
      <c r="E250" s="94"/>
      <c r="F250" s="95"/>
      <c r="G250" s="95"/>
      <c r="H250" s="95"/>
      <c r="I250" s="95"/>
      <c r="J250" s="84"/>
      <c r="K250" s="84"/>
      <c r="M250" s="94"/>
      <c r="N250" s="94"/>
    </row>
    <row r="251" spans="3:14" ht="12.75">
      <c r="C251" s="76"/>
      <c r="D251" s="94"/>
      <c r="E251" s="94"/>
      <c r="F251" s="95"/>
      <c r="G251" s="95"/>
      <c r="H251" s="95"/>
      <c r="I251" s="95"/>
      <c r="J251" s="84"/>
      <c r="K251" s="84"/>
      <c r="M251" s="94"/>
      <c r="N251" s="94"/>
    </row>
  </sheetData>
  <sheetProtection/>
  <printOptions/>
  <pageMargins left="0.75" right="0.75" top="1" bottom="1" header="0.5" footer="0.5"/>
  <pageSetup horizontalDpi="300" verticalDpi="300" orientation="landscape" paperSize="9" scale="95" r:id="rId3"/>
  <legacyDrawing r:id="rId2"/>
</worksheet>
</file>

<file path=xl/worksheets/sheet10.xml><?xml version="1.0" encoding="utf-8"?>
<worksheet xmlns="http://schemas.openxmlformats.org/spreadsheetml/2006/main" xmlns:r="http://schemas.openxmlformats.org/officeDocument/2006/relationships">
  <dimension ref="A1:R74"/>
  <sheetViews>
    <sheetView zoomScalePageLayoutView="0" workbookViewId="0" topLeftCell="A1">
      <pane ySplit="1" topLeftCell="A2" activePane="bottomLeft" state="frozen"/>
      <selection pane="topLeft" activeCell="F1" sqref="F1"/>
      <selection pane="bottomLeft" activeCell="N6" sqref="N6"/>
    </sheetView>
  </sheetViews>
  <sheetFormatPr defaultColWidth="11.421875" defaultRowHeight="12.75"/>
  <cols>
    <col min="1" max="1" width="3.28125" style="0" bestFit="1" customWidth="1"/>
    <col min="2" max="2" width="6.421875" style="0" bestFit="1" customWidth="1"/>
    <col min="3" max="3" width="11.421875" style="0" customWidth="1"/>
    <col min="4" max="4" width="19.421875" style="0" bestFit="1" customWidth="1"/>
    <col min="5" max="5" width="13.7109375" style="0" customWidth="1"/>
    <col min="6" max="6" width="10.00390625" style="0" bestFit="1" customWidth="1"/>
    <col min="7" max="7" width="7.421875" style="109" customWidth="1"/>
    <col min="8" max="8" width="7.421875" style="0" customWidth="1"/>
    <col min="9" max="9" width="7.00390625" style="109" customWidth="1"/>
    <col min="10" max="10" width="7.00390625" style="0" customWidth="1"/>
    <col min="11" max="12" width="11.421875" style="0" customWidth="1"/>
    <col min="13" max="13" width="10.00390625" style="0" bestFit="1" customWidth="1"/>
    <col min="14" max="14" width="4.421875" style="0" customWidth="1"/>
    <col min="15" max="15" width="3.28125" style="0" customWidth="1"/>
  </cols>
  <sheetData>
    <row r="1" spans="1:11" ht="36.75" customHeight="1">
      <c r="A1" s="20" t="s">
        <v>4</v>
      </c>
      <c r="B1" t="s">
        <v>5</v>
      </c>
      <c r="C1" t="s">
        <v>23</v>
      </c>
      <c r="D1" t="s">
        <v>2</v>
      </c>
      <c r="E1" t="s">
        <v>3</v>
      </c>
      <c r="F1" t="s">
        <v>41</v>
      </c>
      <c r="G1" s="7" t="s">
        <v>24</v>
      </c>
      <c r="H1" s="7" t="s">
        <v>25</v>
      </c>
      <c r="I1" s="7" t="s">
        <v>26</v>
      </c>
      <c r="J1" s="7" t="s">
        <v>27</v>
      </c>
      <c r="K1" s="7" t="s">
        <v>28</v>
      </c>
    </row>
    <row r="2" spans="2:18" ht="12.75" customHeight="1">
      <c r="B2" s="1">
        <f>Inschr!B2</f>
        <v>0</v>
      </c>
      <c r="C2" s="55">
        <f>Inschr!C2</f>
        <v>0</v>
      </c>
      <c r="D2" s="1">
        <f>Inschr!D2</f>
        <v>0</v>
      </c>
      <c r="E2" s="1">
        <f>Inschr!E2</f>
        <v>0</v>
      </c>
      <c r="F2" s="22">
        <f>Inschr!H2</f>
        <v>0</v>
      </c>
      <c r="G2" s="109">
        <f>Inschr!J2</f>
        <v>0</v>
      </c>
      <c r="H2" s="21">
        <f>IF(ISERROR(VLOOKUP($B2,PuntenEnkel!$A:$F,1,FALSE)),0,VLOOKUP($B2,PuntenEnkel!$A:$F,4,FALSE))</f>
        <v>0</v>
      </c>
      <c r="I2" s="7">
        <f>Inschr!K2</f>
        <v>0</v>
      </c>
      <c r="J2" s="21">
        <f>IF(ISERROR(VLOOKUP($B2,PuntenDubbel!$A:$F,1,FALSE)),0,VLOOKUP($B2,PuntenDubbel!$A:$F,4,FALSE))</f>
        <v>0</v>
      </c>
      <c r="K2">
        <f aca="true" t="shared" si="0" ref="K2:K33">$H2+$J2</f>
        <v>0</v>
      </c>
      <c r="M2" s="22"/>
      <c r="N2" s="22"/>
      <c r="O2" s="22"/>
      <c r="P2" s="22"/>
      <c r="Q2" s="22"/>
      <c r="R2" s="22"/>
    </row>
    <row r="3" spans="2:18" ht="12.75" customHeight="1">
      <c r="B3" s="1">
        <f>Inschr!B3</f>
        <v>0</v>
      </c>
      <c r="C3" s="55">
        <f>Inschr!C3</f>
        <v>0</v>
      </c>
      <c r="D3" s="1">
        <f>Inschr!D3</f>
        <v>0</v>
      </c>
      <c r="E3" s="1">
        <f>Inschr!E3</f>
        <v>0</v>
      </c>
      <c r="F3" s="22">
        <f>Inschr!H3</f>
        <v>0</v>
      </c>
      <c r="G3" s="109">
        <f>Inschr!J3</f>
        <v>0</v>
      </c>
      <c r="H3" s="21">
        <f>IF(ISERROR(VLOOKUP($B3,PuntenEnkel!$A:$F,1,FALSE)),0,VLOOKUP($B3,PuntenEnkel!$A:$F,4,FALSE))</f>
        <v>0</v>
      </c>
      <c r="I3" s="7">
        <f>Inschr!K3</f>
        <v>0</v>
      </c>
      <c r="J3" s="21">
        <f>IF(ISERROR(VLOOKUP($B3,PuntenDubbel!$A:$F,1,FALSE)),0,VLOOKUP($B3,PuntenDubbel!$A:$F,4,FALSE))</f>
        <v>0</v>
      </c>
      <c r="K3">
        <f t="shared" si="0"/>
        <v>0</v>
      </c>
      <c r="M3" s="22"/>
      <c r="N3" s="22"/>
      <c r="O3" s="22"/>
      <c r="P3" s="22"/>
      <c r="Q3" s="22"/>
      <c r="R3" s="22"/>
    </row>
    <row r="4" spans="2:18" ht="12.75" customHeight="1">
      <c r="B4" s="1">
        <f>Inschr!B4</f>
        <v>0</v>
      </c>
      <c r="C4" s="55">
        <f>Inschr!C4</f>
        <v>0</v>
      </c>
      <c r="D4" s="1">
        <f>Inschr!D4</f>
        <v>0</v>
      </c>
      <c r="E4" s="1">
        <f>Inschr!E4</f>
        <v>0</v>
      </c>
      <c r="F4" s="22">
        <f>Inschr!H4</f>
        <v>0</v>
      </c>
      <c r="G4" s="109">
        <f>Inschr!J4</f>
        <v>0</v>
      </c>
      <c r="H4" s="21">
        <f>IF(ISERROR(VLOOKUP($B4,PuntenEnkel!$A:$F,1,FALSE)),0,VLOOKUP($B4,PuntenEnkel!$A:$F,4,FALSE))</f>
        <v>0</v>
      </c>
      <c r="I4" s="7">
        <f>Inschr!K4</f>
        <v>0</v>
      </c>
      <c r="J4" s="21">
        <f>IF(ISERROR(VLOOKUP($B4,PuntenDubbel!$A:$F,1,FALSE)),0,VLOOKUP($B4,PuntenDubbel!$A:$F,4,FALSE))</f>
        <v>0</v>
      </c>
      <c r="K4">
        <f t="shared" si="0"/>
        <v>0</v>
      </c>
      <c r="M4" s="22"/>
      <c r="N4" s="22"/>
      <c r="O4" s="22"/>
      <c r="P4" s="22"/>
      <c r="Q4" s="22"/>
      <c r="R4" s="22"/>
    </row>
    <row r="5" spans="2:18" ht="12.75" customHeight="1">
      <c r="B5" s="1">
        <f>Inschr!B5</f>
        <v>0</v>
      </c>
      <c r="C5" s="55">
        <f>Inschr!C5</f>
        <v>0</v>
      </c>
      <c r="D5" s="1">
        <f>Inschr!D5</f>
        <v>0</v>
      </c>
      <c r="E5" s="1">
        <f>Inschr!E5</f>
        <v>0</v>
      </c>
      <c r="F5" s="22">
        <f>Inschr!H5</f>
        <v>0</v>
      </c>
      <c r="G5" s="109">
        <f>Inschr!J5</f>
        <v>0</v>
      </c>
      <c r="H5" s="21">
        <f>IF(ISERROR(VLOOKUP($B5,PuntenEnkel!$A:$F,1,FALSE)),0,VLOOKUP($B5,PuntenEnkel!$A:$F,4,FALSE))</f>
        <v>0</v>
      </c>
      <c r="I5" s="7">
        <f>Inschr!K5</f>
        <v>0</v>
      </c>
      <c r="J5" s="21">
        <f>IF(ISERROR(VLOOKUP($B5,PuntenDubbel!$A:$F,1,FALSE)),0,VLOOKUP($B5,PuntenDubbel!$A:$F,4,FALSE))</f>
        <v>0</v>
      </c>
      <c r="K5">
        <f t="shared" si="0"/>
        <v>0</v>
      </c>
      <c r="M5" s="22"/>
      <c r="N5" s="22"/>
      <c r="O5" s="22"/>
      <c r="P5" s="22"/>
      <c r="Q5" s="22"/>
      <c r="R5" s="22"/>
    </row>
    <row r="6" spans="2:18" ht="12.75" customHeight="1">
      <c r="B6" s="1">
        <f>Inschr!B6</f>
        <v>0</v>
      </c>
      <c r="C6" s="55">
        <f>Inschr!C6</f>
        <v>0</v>
      </c>
      <c r="D6" s="1">
        <f>Inschr!D6</f>
        <v>0</v>
      </c>
      <c r="E6" s="1">
        <f>Inschr!E6</f>
        <v>0</v>
      </c>
      <c r="F6" s="22">
        <f>Inschr!H6</f>
        <v>0</v>
      </c>
      <c r="G6" s="109">
        <f>Inschr!J6</f>
        <v>0</v>
      </c>
      <c r="H6" s="21">
        <f>IF(ISERROR(VLOOKUP($B6,PuntenEnkel!$A:$F,1,FALSE)),0,VLOOKUP($B6,PuntenEnkel!$A:$F,4,FALSE))</f>
        <v>0</v>
      </c>
      <c r="I6" s="7">
        <f>Inschr!K6</f>
        <v>0</v>
      </c>
      <c r="J6" s="21">
        <f>IF(ISERROR(VLOOKUP($B6,PuntenDubbel!$A:$F,1,FALSE)),0,VLOOKUP($B6,PuntenDubbel!$A:$F,4,FALSE))</f>
        <v>0</v>
      </c>
      <c r="K6">
        <f t="shared" si="0"/>
        <v>0</v>
      </c>
      <c r="M6" s="22"/>
      <c r="N6" s="22"/>
      <c r="O6" s="22"/>
      <c r="P6" s="22"/>
      <c r="Q6" s="22"/>
      <c r="R6" s="22"/>
    </row>
    <row r="7" spans="2:18" ht="12.75" customHeight="1">
      <c r="B7" s="1">
        <f>Inschr!B7</f>
        <v>0</v>
      </c>
      <c r="C7" s="55">
        <f>Inschr!C7</f>
        <v>0</v>
      </c>
      <c r="D7" s="1">
        <f>Inschr!D7</f>
        <v>0</v>
      </c>
      <c r="E7" s="1">
        <f>Inschr!E7</f>
        <v>0</v>
      </c>
      <c r="F7" s="22">
        <f>Inschr!H7</f>
        <v>0</v>
      </c>
      <c r="G7" s="109">
        <f>Inschr!J7</f>
        <v>0</v>
      </c>
      <c r="H7" s="21">
        <f>IF(ISERROR(VLOOKUP($B7,PuntenEnkel!$A:$F,1,FALSE)),0,VLOOKUP($B7,PuntenEnkel!$A:$F,4,FALSE))</f>
        <v>0</v>
      </c>
      <c r="I7" s="7">
        <f>Inschr!K7</f>
        <v>0</v>
      </c>
      <c r="J7" s="21">
        <f>IF(ISERROR(VLOOKUP($B7,PuntenDubbel!$A:$F,1,FALSE)),0,VLOOKUP($B7,PuntenDubbel!$A:$F,4,FALSE))</f>
        <v>0</v>
      </c>
      <c r="K7">
        <f t="shared" si="0"/>
        <v>0</v>
      </c>
      <c r="M7" s="22"/>
      <c r="N7" s="22"/>
      <c r="O7" s="22"/>
      <c r="P7" s="22"/>
      <c r="Q7" s="22"/>
      <c r="R7" s="22"/>
    </row>
    <row r="8" spans="2:18" ht="12.75" customHeight="1">
      <c r="B8" s="1">
        <f>Inschr!B8</f>
        <v>0</v>
      </c>
      <c r="C8" s="55">
        <f>Inschr!C8</f>
        <v>0</v>
      </c>
      <c r="D8" s="1">
        <f>Inschr!D8</f>
        <v>0</v>
      </c>
      <c r="E8" s="1">
        <f>Inschr!E8</f>
        <v>0</v>
      </c>
      <c r="F8" s="22">
        <f>Inschr!H8</f>
        <v>0</v>
      </c>
      <c r="G8" s="109">
        <f>Inschr!J8</f>
        <v>0</v>
      </c>
      <c r="H8" s="21">
        <f>IF(ISERROR(VLOOKUP($B8,PuntenEnkel!$A:$F,1,FALSE)),0,VLOOKUP($B8,PuntenEnkel!$A:$F,4,FALSE))</f>
        <v>0</v>
      </c>
      <c r="I8" s="7">
        <f>Inschr!K8</f>
        <v>0</v>
      </c>
      <c r="J8" s="21">
        <f>IF(ISERROR(VLOOKUP($B8,PuntenDubbel!$A:$F,1,FALSE)),0,VLOOKUP($B8,PuntenDubbel!$A:$F,4,FALSE))</f>
        <v>0</v>
      </c>
      <c r="K8">
        <f t="shared" si="0"/>
        <v>0</v>
      </c>
      <c r="M8" s="22"/>
      <c r="N8" s="22"/>
      <c r="O8" s="22"/>
      <c r="P8" s="22"/>
      <c r="Q8" s="22"/>
      <c r="R8" s="22"/>
    </row>
    <row r="9" spans="2:18" ht="12.75" customHeight="1">
      <c r="B9" s="1">
        <f>Inschr!B9</f>
        <v>0</v>
      </c>
      <c r="C9" s="55">
        <f>Inschr!C9</f>
        <v>0</v>
      </c>
      <c r="D9" s="1">
        <f>Inschr!D9</f>
        <v>0</v>
      </c>
      <c r="E9" s="1">
        <f>Inschr!E9</f>
        <v>0</v>
      </c>
      <c r="F9" s="22">
        <f>Inschr!H9</f>
        <v>0</v>
      </c>
      <c r="G9" s="109">
        <f>Inschr!J9</f>
        <v>0</v>
      </c>
      <c r="H9" s="21">
        <f>IF(ISERROR(VLOOKUP($B9,PuntenEnkel!$A:$F,1,FALSE)),0,VLOOKUP($B9,PuntenEnkel!$A:$F,4,FALSE))</f>
        <v>0</v>
      </c>
      <c r="I9" s="7">
        <f>Inschr!K9</f>
        <v>0</v>
      </c>
      <c r="J9" s="21">
        <f>IF(ISERROR(VLOOKUP($B9,PuntenDubbel!$A:$F,1,FALSE)),0,VLOOKUP($B9,PuntenDubbel!$A:$F,4,FALSE))</f>
        <v>0</v>
      </c>
      <c r="K9">
        <f t="shared" si="0"/>
        <v>0</v>
      </c>
      <c r="M9" s="22"/>
      <c r="N9" s="22"/>
      <c r="O9" s="22"/>
      <c r="P9" s="22"/>
      <c r="Q9" s="22"/>
      <c r="R9" s="22"/>
    </row>
    <row r="10" spans="2:18" ht="12.75" customHeight="1">
      <c r="B10" s="1">
        <f>Inschr!B10</f>
        <v>0</v>
      </c>
      <c r="C10" s="55">
        <f>Inschr!C10</f>
        <v>0</v>
      </c>
      <c r="D10" s="1">
        <f>Inschr!D10</f>
        <v>0</v>
      </c>
      <c r="E10" s="1">
        <f>Inschr!E10</f>
        <v>0</v>
      </c>
      <c r="F10" s="22">
        <f>Inschr!H10</f>
        <v>0</v>
      </c>
      <c r="G10" s="109">
        <f>Inschr!J10</f>
        <v>0</v>
      </c>
      <c r="H10" s="21">
        <f>IF(ISERROR(VLOOKUP($B10,PuntenEnkel!$A:$F,1,FALSE)),0,VLOOKUP($B10,PuntenEnkel!$A:$F,4,FALSE))</f>
        <v>0</v>
      </c>
      <c r="I10" s="7">
        <f>Inschr!K10</f>
        <v>0</v>
      </c>
      <c r="J10" s="21">
        <f>IF(ISERROR(VLOOKUP($B10,PuntenDubbel!$A:$F,1,FALSE)),0,VLOOKUP($B10,PuntenDubbel!$A:$F,4,FALSE))</f>
        <v>0</v>
      </c>
      <c r="K10">
        <f t="shared" si="0"/>
        <v>0</v>
      </c>
      <c r="M10" s="22"/>
      <c r="N10" s="22"/>
      <c r="O10" s="22"/>
      <c r="P10" s="22"/>
      <c r="Q10" s="22"/>
      <c r="R10" s="22"/>
    </row>
    <row r="11" spans="2:18" ht="12.75" customHeight="1">
      <c r="B11" s="1">
        <f>Inschr!B11</f>
        <v>0</v>
      </c>
      <c r="C11" s="55">
        <f>Inschr!C11</f>
        <v>0</v>
      </c>
      <c r="D11" s="1">
        <f>Inschr!D11</f>
        <v>0</v>
      </c>
      <c r="E11" s="1">
        <f>Inschr!E11</f>
        <v>0</v>
      </c>
      <c r="F11" s="22">
        <f>Inschr!H11</f>
        <v>0</v>
      </c>
      <c r="G11" s="109">
        <f>Inschr!J11</f>
        <v>0</v>
      </c>
      <c r="H11" s="21">
        <f>IF(ISERROR(VLOOKUP($B11,PuntenEnkel!$A:$F,1,FALSE)),0,VLOOKUP($B11,PuntenEnkel!$A:$F,4,FALSE))</f>
        <v>0</v>
      </c>
      <c r="I11" s="7">
        <f>Inschr!K11</f>
        <v>0</v>
      </c>
      <c r="J11" s="21">
        <f>IF(ISERROR(VLOOKUP($B11,PuntenDubbel!$A:$F,1,FALSE)),0,VLOOKUP($B11,PuntenDubbel!$A:$F,4,FALSE))</f>
        <v>0</v>
      </c>
      <c r="K11">
        <f t="shared" si="0"/>
        <v>0</v>
      </c>
      <c r="M11" s="22"/>
      <c r="N11" s="22"/>
      <c r="O11" s="22"/>
      <c r="P11" s="22"/>
      <c r="Q11" s="22"/>
      <c r="R11" s="22"/>
    </row>
    <row r="12" spans="2:18" ht="12.75" customHeight="1">
      <c r="B12" s="1">
        <f>Inschr!B12</f>
        <v>0</v>
      </c>
      <c r="C12" s="55">
        <f>Inschr!C12</f>
        <v>0</v>
      </c>
      <c r="D12" s="1">
        <f>Inschr!D12</f>
        <v>0</v>
      </c>
      <c r="E12" s="1">
        <f>Inschr!E12</f>
        <v>0</v>
      </c>
      <c r="F12" s="22">
        <f>Inschr!H12</f>
        <v>0</v>
      </c>
      <c r="G12" s="109">
        <f>Inschr!J12</f>
        <v>0</v>
      </c>
      <c r="H12" s="21">
        <f>IF(ISERROR(VLOOKUP($B12,PuntenEnkel!$A:$F,1,FALSE)),0,VLOOKUP($B12,PuntenEnkel!$A:$F,4,FALSE))</f>
        <v>0</v>
      </c>
      <c r="I12" s="7">
        <f>Inschr!K12</f>
        <v>0</v>
      </c>
      <c r="J12" s="21">
        <f>IF(ISERROR(VLOOKUP($B12,PuntenDubbel!$A:$F,1,FALSE)),0,VLOOKUP($B12,PuntenDubbel!$A:$F,4,FALSE))</f>
        <v>0</v>
      </c>
      <c r="K12">
        <f t="shared" si="0"/>
        <v>0</v>
      </c>
      <c r="M12" s="22"/>
      <c r="N12" s="22"/>
      <c r="O12" s="22"/>
      <c r="P12" s="22"/>
      <c r="Q12" s="22"/>
      <c r="R12" s="22"/>
    </row>
    <row r="13" spans="2:18" ht="12.75" customHeight="1">
      <c r="B13" s="1">
        <f>Inschr!B13</f>
        <v>0</v>
      </c>
      <c r="C13" s="55">
        <f>Inschr!C13</f>
        <v>0</v>
      </c>
      <c r="D13" s="1">
        <f>Inschr!D13</f>
        <v>0</v>
      </c>
      <c r="E13" s="1">
        <f>Inschr!E13</f>
        <v>0</v>
      </c>
      <c r="F13" s="22">
        <f>Inschr!H13</f>
        <v>0</v>
      </c>
      <c r="G13" s="109">
        <f>Inschr!J13</f>
        <v>0</v>
      </c>
      <c r="H13" s="21">
        <f>IF(ISERROR(VLOOKUP($B13,PuntenEnkel!$A:$F,1,FALSE)),0,VLOOKUP($B13,PuntenEnkel!$A:$F,4,FALSE))</f>
        <v>0</v>
      </c>
      <c r="I13" s="7">
        <f>Inschr!K13</f>
        <v>0</v>
      </c>
      <c r="J13" s="21">
        <f>IF(ISERROR(VLOOKUP($B13,PuntenDubbel!$A:$F,1,FALSE)),0,VLOOKUP($B13,PuntenDubbel!$A:$F,4,FALSE))</f>
        <v>0</v>
      </c>
      <c r="K13">
        <f t="shared" si="0"/>
        <v>0</v>
      </c>
      <c r="M13" s="22"/>
      <c r="N13" s="22"/>
      <c r="O13" s="22"/>
      <c r="P13" s="22"/>
      <c r="Q13" s="22"/>
      <c r="R13" s="22"/>
    </row>
    <row r="14" spans="2:18" ht="12.75" customHeight="1">
      <c r="B14" s="1">
        <f>Inschr!B14</f>
        <v>0</v>
      </c>
      <c r="C14" s="55">
        <f>Inschr!C14</f>
        <v>0</v>
      </c>
      <c r="D14" s="1">
        <f>Inschr!D14</f>
        <v>0</v>
      </c>
      <c r="E14" s="1">
        <f>Inschr!E14</f>
        <v>0</v>
      </c>
      <c r="F14" s="22">
        <f>Inschr!H14</f>
        <v>0</v>
      </c>
      <c r="G14" s="109">
        <f>Inschr!J14</f>
        <v>0</v>
      </c>
      <c r="H14" s="21">
        <f>IF(ISERROR(VLOOKUP($B14,PuntenEnkel!$A:$F,1,FALSE)),0,VLOOKUP($B14,PuntenEnkel!$A:$F,4,FALSE))</f>
        <v>0</v>
      </c>
      <c r="I14" s="7">
        <f>Inschr!K14</f>
        <v>0</v>
      </c>
      <c r="J14" s="21">
        <f>IF(ISERROR(VLOOKUP($B14,PuntenDubbel!$A:$F,1,FALSE)),0,VLOOKUP($B14,PuntenDubbel!$A:$F,4,FALSE))</f>
        <v>0</v>
      </c>
      <c r="K14">
        <f t="shared" si="0"/>
        <v>0</v>
      </c>
      <c r="M14" s="22"/>
      <c r="N14" s="22"/>
      <c r="O14" s="22"/>
      <c r="P14" s="22"/>
      <c r="Q14" s="22"/>
      <c r="R14" s="22"/>
    </row>
    <row r="15" spans="2:18" ht="12.75">
      <c r="B15" s="1">
        <f>Inschr!B15</f>
        <v>0</v>
      </c>
      <c r="C15" s="55">
        <f>Inschr!C15</f>
        <v>0</v>
      </c>
      <c r="D15" s="1">
        <f>Inschr!D15</f>
        <v>0</v>
      </c>
      <c r="E15" s="1">
        <f>Inschr!E15</f>
        <v>0</v>
      </c>
      <c r="F15" s="22">
        <f>Inschr!H15</f>
        <v>0</v>
      </c>
      <c r="G15" s="109">
        <f>Inschr!J15</f>
        <v>0</v>
      </c>
      <c r="H15" s="21">
        <f>IF(ISERROR(VLOOKUP($B15,PuntenEnkel!$A:$F,1,FALSE)),0,VLOOKUP($B15,PuntenEnkel!$A:$F,4,FALSE))</f>
        <v>0</v>
      </c>
      <c r="I15" s="7">
        <f>Inschr!K15</f>
        <v>0</v>
      </c>
      <c r="J15" s="21">
        <f>IF(ISERROR(VLOOKUP($B15,PuntenDubbel!$A:$F,1,FALSE)),0,VLOOKUP($B15,PuntenDubbel!$A:$F,4,FALSE))</f>
        <v>0</v>
      </c>
      <c r="K15">
        <f t="shared" si="0"/>
        <v>0</v>
      </c>
      <c r="M15" s="22"/>
      <c r="N15" s="22"/>
      <c r="O15" s="22"/>
      <c r="P15" s="22"/>
      <c r="Q15" s="22"/>
      <c r="R15" s="22"/>
    </row>
    <row r="16" spans="2:18" ht="12.75">
      <c r="B16" s="1">
        <f>Inschr!B16</f>
        <v>0</v>
      </c>
      <c r="C16" s="55">
        <f>Inschr!C16</f>
        <v>0</v>
      </c>
      <c r="D16" s="1">
        <f>Inschr!D16</f>
        <v>0</v>
      </c>
      <c r="E16" s="1">
        <f>Inschr!E16</f>
        <v>0</v>
      </c>
      <c r="F16" s="22">
        <f>Inschr!H16</f>
        <v>0</v>
      </c>
      <c r="G16" s="109">
        <f>Inschr!J16</f>
        <v>0</v>
      </c>
      <c r="H16" s="21">
        <f>IF(ISERROR(VLOOKUP($B16,PuntenEnkel!$A:$F,1,FALSE)),0,VLOOKUP($B16,PuntenEnkel!$A:$F,4,FALSE))</f>
        <v>0</v>
      </c>
      <c r="I16" s="7">
        <f>Inschr!K16</f>
        <v>0</v>
      </c>
      <c r="J16" s="21">
        <f>IF(ISERROR(VLOOKUP($B16,PuntenDubbel!$A:$F,1,FALSE)),0,VLOOKUP($B16,PuntenDubbel!$A:$F,4,FALSE))</f>
        <v>0</v>
      </c>
      <c r="K16">
        <f t="shared" si="0"/>
        <v>0</v>
      </c>
      <c r="M16" s="22"/>
      <c r="N16" s="22"/>
      <c r="O16" s="22"/>
      <c r="P16" s="22"/>
      <c r="Q16" s="22"/>
      <c r="R16" s="22"/>
    </row>
    <row r="17" spans="2:18" ht="12.75">
      <c r="B17" s="1">
        <f>Inschr!B17</f>
        <v>0</v>
      </c>
      <c r="C17" s="55">
        <f>Inschr!C17</f>
        <v>0</v>
      </c>
      <c r="D17" s="1">
        <f>Inschr!D17</f>
        <v>0</v>
      </c>
      <c r="E17" s="1">
        <f>Inschr!E17</f>
        <v>0</v>
      </c>
      <c r="F17" s="22">
        <f>Inschr!H17</f>
        <v>0</v>
      </c>
      <c r="G17" s="109">
        <f>Inschr!J17</f>
        <v>0</v>
      </c>
      <c r="H17" s="21">
        <f>IF(ISERROR(VLOOKUP($B17,PuntenEnkel!$A:$F,1,FALSE)),0,VLOOKUP($B17,PuntenEnkel!$A:$F,4,FALSE))</f>
        <v>0</v>
      </c>
      <c r="I17" s="7">
        <f>Inschr!K17</f>
        <v>0</v>
      </c>
      <c r="J17" s="21">
        <f>IF(ISERROR(VLOOKUP($B17,PuntenDubbel!$A:$F,1,FALSE)),0,VLOOKUP($B17,PuntenDubbel!$A:$F,4,FALSE))</f>
        <v>0</v>
      </c>
      <c r="K17">
        <f t="shared" si="0"/>
        <v>0</v>
      </c>
      <c r="M17" s="22"/>
      <c r="N17" s="22"/>
      <c r="O17" s="22"/>
      <c r="P17" s="22"/>
      <c r="Q17" s="22"/>
      <c r="R17" s="22"/>
    </row>
    <row r="18" spans="2:18" ht="12.75">
      <c r="B18" s="1">
        <f>Inschr!B18</f>
        <v>0</v>
      </c>
      <c r="C18" s="55">
        <f>Inschr!C18</f>
        <v>0</v>
      </c>
      <c r="D18" s="1">
        <f>Inschr!D18</f>
        <v>0</v>
      </c>
      <c r="E18" s="1">
        <f>Inschr!E18</f>
        <v>0</v>
      </c>
      <c r="F18" s="22">
        <f>Inschr!H18</f>
        <v>0</v>
      </c>
      <c r="G18" s="109">
        <f>Inschr!J18</f>
        <v>0</v>
      </c>
      <c r="H18" s="21">
        <f>IF(ISERROR(VLOOKUP($B18,PuntenEnkel!$A:$F,1,FALSE)),0,VLOOKUP($B18,PuntenEnkel!$A:$F,4,FALSE))</f>
        <v>0</v>
      </c>
      <c r="I18" s="7">
        <f>Inschr!K18</f>
        <v>0</v>
      </c>
      <c r="J18" s="21">
        <f>IF(ISERROR(VLOOKUP($B18,PuntenDubbel!$A:$F,1,FALSE)),0,VLOOKUP($B18,PuntenDubbel!$A:$F,4,FALSE))</f>
        <v>0</v>
      </c>
      <c r="K18">
        <f t="shared" si="0"/>
        <v>0</v>
      </c>
      <c r="M18" s="22"/>
      <c r="N18" s="22"/>
      <c r="O18" s="22"/>
      <c r="P18" s="22"/>
      <c r="Q18" s="22"/>
      <c r="R18" s="22"/>
    </row>
    <row r="19" spans="2:18" ht="12.75">
      <c r="B19" s="1">
        <f>Inschr!B19</f>
        <v>0</v>
      </c>
      <c r="C19" s="55">
        <f>Inschr!C19</f>
        <v>0</v>
      </c>
      <c r="D19" s="1">
        <f>Inschr!D19</f>
        <v>0</v>
      </c>
      <c r="E19" s="1">
        <f>Inschr!E19</f>
        <v>0</v>
      </c>
      <c r="F19" s="22">
        <f>Inschr!H19</f>
        <v>0</v>
      </c>
      <c r="G19" s="109">
        <f>Inschr!J19</f>
        <v>0</v>
      </c>
      <c r="H19" s="21">
        <f>IF(ISERROR(VLOOKUP($B19,PuntenEnkel!$A:$F,1,FALSE)),0,VLOOKUP($B19,PuntenEnkel!$A:$F,4,FALSE))</f>
        <v>0</v>
      </c>
      <c r="I19" s="7">
        <f>Inschr!K19</f>
        <v>0</v>
      </c>
      <c r="J19" s="21">
        <f>IF(ISERROR(VLOOKUP($B19,PuntenDubbel!$A:$F,1,FALSE)),0,VLOOKUP($B19,PuntenDubbel!$A:$F,4,FALSE))</f>
        <v>0</v>
      </c>
      <c r="K19">
        <f t="shared" si="0"/>
        <v>0</v>
      </c>
      <c r="M19" s="22"/>
      <c r="N19" s="22"/>
      <c r="O19" s="22"/>
      <c r="P19" s="22"/>
      <c r="Q19" s="22"/>
      <c r="R19" s="22"/>
    </row>
    <row r="20" spans="2:18" ht="12.75">
      <c r="B20" s="1">
        <f>Inschr!B20</f>
        <v>0</v>
      </c>
      <c r="C20" s="55">
        <f>Inschr!C20</f>
        <v>0</v>
      </c>
      <c r="D20" s="1">
        <f>Inschr!D20</f>
        <v>0</v>
      </c>
      <c r="E20" s="1">
        <f>Inschr!E20</f>
        <v>0</v>
      </c>
      <c r="F20" s="22">
        <f>Inschr!H20</f>
        <v>0</v>
      </c>
      <c r="G20" s="109">
        <f>Inschr!J20</f>
        <v>0</v>
      </c>
      <c r="H20" s="21">
        <f>IF(ISERROR(VLOOKUP($B20,PuntenEnkel!$A:$F,1,FALSE)),0,VLOOKUP($B20,PuntenEnkel!$A:$F,4,FALSE))</f>
        <v>0</v>
      </c>
      <c r="I20" s="7">
        <f>Inschr!K20</f>
        <v>0</v>
      </c>
      <c r="J20" s="21">
        <f>IF(ISERROR(VLOOKUP($B20,PuntenDubbel!$A:$F,1,FALSE)),0,VLOOKUP($B20,PuntenDubbel!$A:$F,4,FALSE))</f>
        <v>0</v>
      </c>
      <c r="K20">
        <f t="shared" si="0"/>
        <v>0</v>
      </c>
      <c r="M20" s="22"/>
      <c r="N20" s="22"/>
      <c r="O20" s="22"/>
      <c r="P20" s="22"/>
      <c r="Q20" s="22"/>
      <c r="R20" s="22"/>
    </row>
    <row r="21" spans="2:18" ht="12.75">
      <c r="B21" s="1">
        <f>Inschr!B21</f>
        <v>0</v>
      </c>
      <c r="C21" s="55">
        <f>Inschr!C21</f>
        <v>0</v>
      </c>
      <c r="D21" s="1">
        <f>Inschr!D21</f>
        <v>0</v>
      </c>
      <c r="E21" s="1">
        <f>Inschr!E21</f>
        <v>0</v>
      </c>
      <c r="F21" s="22">
        <f>Inschr!H21</f>
        <v>0</v>
      </c>
      <c r="G21" s="109">
        <f>Inschr!J21</f>
        <v>0</v>
      </c>
      <c r="H21" s="21">
        <f>IF(ISERROR(VLOOKUP($B21,PuntenEnkel!$A:$F,1,FALSE)),0,VLOOKUP($B21,PuntenEnkel!$A:$F,4,FALSE))</f>
        <v>0</v>
      </c>
      <c r="I21" s="7">
        <f>Inschr!K21</f>
        <v>0</v>
      </c>
      <c r="J21" s="21">
        <f>IF(ISERROR(VLOOKUP($B21,PuntenDubbel!$A:$F,1,FALSE)),0,VLOOKUP($B21,PuntenDubbel!$A:$F,4,FALSE))</f>
        <v>0</v>
      </c>
      <c r="K21">
        <f t="shared" si="0"/>
        <v>0</v>
      </c>
      <c r="M21" s="22"/>
      <c r="N21" s="22"/>
      <c r="O21" s="22"/>
      <c r="P21" s="22"/>
      <c r="Q21" s="22"/>
      <c r="R21" s="22"/>
    </row>
    <row r="22" spans="2:18" ht="12.75">
      <c r="B22" s="1">
        <f>Inschr!B22</f>
        <v>0</v>
      </c>
      <c r="C22" s="55">
        <f>Inschr!C22</f>
        <v>0</v>
      </c>
      <c r="D22" s="1">
        <f>Inschr!D22</f>
        <v>0</v>
      </c>
      <c r="E22" s="1">
        <f>Inschr!E22</f>
        <v>0</v>
      </c>
      <c r="F22" s="22">
        <f>Inschr!H22</f>
        <v>0</v>
      </c>
      <c r="G22" s="109">
        <f>Inschr!J22</f>
        <v>0</v>
      </c>
      <c r="H22" s="21">
        <f>IF(ISERROR(VLOOKUP($B22,PuntenEnkel!$A:$F,1,FALSE)),0,VLOOKUP($B22,PuntenEnkel!$A:$F,4,FALSE))</f>
        <v>0</v>
      </c>
      <c r="I22" s="7">
        <f>Inschr!K22</f>
        <v>0</v>
      </c>
      <c r="J22" s="21">
        <f>IF(ISERROR(VLOOKUP($B22,PuntenDubbel!$A:$F,1,FALSE)),0,VLOOKUP($B22,PuntenDubbel!$A:$F,4,FALSE))</f>
        <v>0</v>
      </c>
      <c r="K22">
        <f t="shared" si="0"/>
        <v>0</v>
      </c>
      <c r="M22" s="22"/>
      <c r="N22" s="22"/>
      <c r="O22" s="22"/>
      <c r="P22" s="22"/>
      <c r="Q22" s="22"/>
      <c r="R22" s="22"/>
    </row>
    <row r="23" spans="2:18" ht="12.75">
      <c r="B23" s="1">
        <f>Inschr!B23</f>
        <v>0</v>
      </c>
      <c r="C23" s="55">
        <f>Inschr!C23</f>
        <v>0</v>
      </c>
      <c r="D23" s="1">
        <f>Inschr!D23</f>
        <v>0</v>
      </c>
      <c r="E23" s="1">
        <f>Inschr!E23</f>
        <v>0</v>
      </c>
      <c r="F23" s="22">
        <f>Inschr!H23</f>
        <v>0</v>
      </c>
      <c r="G23" s="109">
        <f>Inschr!J23</f>
        <v>0</v>
      </c>
      <c r="H23" s="21">
        <f>IF(ISERROR(VLOOKUP($B23,PuntenEnkel!$A:$F,1,FALSE)),0,VLOOKUP($B23,PuntenEnkel!$A:$F,4,FALSE))</f>
        <v>0</v>
      </c>
      <c r="I23" s="7">
        <f>Inschr!K23</f>
        <v>0</v>
      </c>
      <c r="J23" s="21">
        <f>IF(ISERROR(VLOOKUP($B23,PuntenDubbel!$A:$F,1,FALSE)),0,VLOOKUP($B23,PuntenDubbel!$A:$F,4,FALSE))</f>
        <v>0</v>
      </c>
      <c r="K23">
        <f t="shared" si="0"/>
        <v>0</v>
      </c>
      <c r="M23" s="22"/>
      <c r="N23" s="22"/>
      <c r="O23" s="22"/>
      <c r="P23" s="22"/>
      <c r="Q23" s="22"/>
      <c r="R23" s="22"/>
    </row>
    <row r="24" spans="2:11" ht="12.75">
      <c r="B24" s="1">
        <f>Inschr!B24</f>
        <v>0</v>
      </c>
      <c r="C24" s="55">
        <f>Inschr!C24</f>
        <v>0</v>
      </c>
      <c r="D24" s="1">
        <f>Inschr!D24</f>
        <v>0</v>
      </c>
      <c r="E24" s="1">
        <f>Inschr!E24</f>
        <v>0</v>
      </c>
      <c r="F24" s="22">
        <f>Inschr!H24</f>
        <v>0</v>
      </c>
      <c r="G24" s="109">
        <f>Inschr!J24</f>
        <v>0</v>
      </c>
      <c r="H24" s="21">
        <f>IF(ISERROR(VLOOKUP($B24,PuntenEnkel!$A:$F,1,FALSE)),0,VLOOKUP($B24,PuntenEnkel!$A:$F,4,FALSE))</f>
        <v>0</v>
      </c>
      <c r="I24" s="7">
        <f>Inschr!K24</f>
        <v>0</v>
      </c>
      <c r="J24" s="21">
        <f>IF(ISERROR(VLOOKUP($B24,PuntenDubbel!$A:$F,1,FALSE)),0,VLOOKUP($B24,PuntenDubbel!$A:$F,4,FALSE))</f>
        <v>0</v>
      </c>
      <c r="K24">
        <f t="shared" si="0"/>
        <v>0</v>
      </c>
    </row>
    <row r="25" spans="2:11" ht="12.75">
      <c r="B25" s="1">
        <f>Inschr!B25</f>
        <v>0</v>
      </c>
      <c r="C25" s="55">
        <f>Inschr!C25</f>
        <v>0</v>
      </c>
      <c r="D25" s="1">
        <f>Inschr!D25</f>
        <v>0</v>
      </c>
      <c r="E25" s="1">
        <f>Inschr!E25</f>
        <v>0</v>
      </c>
      <c r="F25" s="22">
        <f>Inschr!H25</f>
        <v>0</v>
      </c>
      <c r="G25" s="109">
        <f>Inschr!J25</f>
        <v>0</v>
      </c>
      <c r="H25" s="21">
        <f>IF(ISERROR(VLOOKUP($B25,PuntenEnkel!$A:$F,1,FALSE)),0,VLOOKUP($B25,PuntenEnkel!$A:$F,4,FALSE))</f>
        <v>0</v>
      </c>
      <c r="I25" s="7">
        <f>Inschr!K25</f>
        <v>0</v>
      </c>
      <c r="J25" s="21">
        <f>IF(ISERROR(VLOOKUP($B25,PuntenDubbel!$A:$F,1,FALSE)),0,VLOOKUP($B25,PuntenDubbel!$A:$F,4,FALSE))</f>
        <v>0</v>
      </c>
      <c r="K25">
        <f t="shared" si="0"/>
        <v>0</v>
      </c>
    </row>
    <row r="26" spans="2:11" ht="12.75">
      <c r="B26" s="1">
        <f>Inschr!B26</f>
        <v>0</v>
      </c>
      <c r="C26" s="55">
        <f>Inschr!C26</f>
        <v>0</v>
      </c>
      <c r="D26" s="1">
        <f>Inschr!D26</f>
        <v>0</v>
      </c>
      <c r="E26" s="1">
        <f>Inschr!E26</f>
        <v>0</v>
      </c>
      <c r="F26" s="22">
        <f>Inschr!H26</f>
        <v>0</v>
      </c>
      <c r="G26" s="109">
        <f>Inschr!J26</f>
        <v>0</v>
      </c>
      <c r="H26" s="21">
        <f>IF(ISERROR(VLOOKUP($B26,PuntenEnkel!$A:$F,1,FALSE)),0,VLOOKUP($B26,PuntenEnkel!$A:$F,4,FALSE))</f>
        <v>0</v>
      </c>
      <c r="I26" s="7">
        <f>Inschr!K26</f>
        <v>0</v>
      </c>
      <c r="J26" s="21">
        <f>IF(ISERROR(VLOOKUP($B26,PuntenDubbel!$A:$F,1,FALSE)),0,VLOOKUP($B26,PuntenDubbel!$A:$F,4,FALSE))</f>
        <v>0</v>
      </c>
      <c r="K26">
        <f t="shared" si="0"/>
        <v>0</v>
      </c>
    </row>
    <row r="27" spans="2:11" ht="12.75">
      <c r="B27" s="1">
        <f>Inschr!B27</f>
        <v>0</v>
      </c>
      <c r="C27" s="55">
        <f>Inschr!C27</f>
        <v>0</v>
      </c>
      <c r="D27" s="1">
        <f>Inschr!D27</f>
        <v>0</v>
      </c>
      <c r="E27" s="1">
        <f>Inschr!E27</f>
        <v>0</v>
      </c>
      <c r="F27" s="22">
        <f>Inschr!H27</f>
        <v>0</v>
      </c>
      <c r="G27" s="109">
        <f>Inschr!J27</f>
        <v>0</v>
      </c>
      <c r="H27" s="21">
        <f>IF(ISERROR(VLOOKUP($B27,PuntenEnkel!$A:$F,1,FALSE)),0,VLOOKUP($B27,PuntenEnkel!$A:$F,4,FALSE))</f>
        <v>0</v>
      </c>
      <c r="I27" s="7">
        <f>Inschr!K27</f>
        <v>0</v>
      </c>
      <c r="J27" s="21">
        <f>IF(ISERROR(VLOOKUP($B27,PuntenDubbel!$A:$F,1,FALSE)),0,VLOOKUP($B27,PuntenDubbel!$A:$F,4,FALSE))</f>
        <v>0</v>
      </c>
      <c r="K27">
        <f t="shared" si="0"/>
        <v>0</v>
      </c>
    </row>
    <row r="28" spans="2:11" ht="12.75">
      <c r="B28" s="1">
        <f>Inschr!B28</f>
        <v>0</v>
      </c>
      <c r="C28" s="55">
        <f>Inschr!C28</f>
        <v>0</v>
      </c>
      <c r="D28" s="1">
        <f>Inschr!D28</f>
        <v>0</v>
      </c>
      <c r="E28" s="1">
        <f>Inschr!E28</f>
        <v>0</v>
      </c>
      <c r="F28" s="22">
        <f>Inschr!H28</f>
        <v>0</v>
      </c>
      <c r="G28" s="109">
        <f>Inschr!J28</f>
        <v>0</v>
      </c>
      <c r="H28" s="21">
        <f>IF(ISERROR(VLOOKUP($B28,PuntenEnkel!$A:$F,1,FALSE)),0,VLOOKUP($B28,PuntenEnkel!$A:$F,4,FALSE))</f>
        <v>0</v>
      </c>
      <c r="I28" s="7">
        <f>Inschr!K28</f>
        <v>0</v>
      </c>
      <c r="J28" s="21">
        <f>IF(ISERROR(VLOOKUP($B28,PuntenDubbel!$A:$F,1,FALSE)),0,VLOOKUP($B28,PuntenDubbel!$A:$F,4,FALSE))</f>
        <v>0</v>
      </c>
      <c r="K28">
        <f t="shared" si="0"/>
        <v>0</v>
      </c>
    </row>
    <row r="29" spans="2:11" ht="12.75">
      <c r="B29" s="1">
        <f>Inschr!B29</f>
        <v>0</v>
      </c>
      <c r="C29" s="55">
        <f>Inschr!C29</f>
        <v>0</v>
      </c>
      <c r="D29" s="1">
        <f>Inschr!D29</f>
        <v>0</v>
      </c>
      <c r="E29" s="1">
        <f>Inschr!E29</f>
        <v>0</v>
      </c>
      <c r="F29" s="22">
        <f>Inschr!H29</f>
        <v>0</v>
      </c>
      <c r="G29" s="109">
        <f>Inschr!J29</f>
        <v>0</v>
      </c>
      <c r="H29" s="21">
        <f>IF(ISERROR(VLOOKUP($B29,PuntenEnkel!$A:$F,1,FALSE)),0,VLOOKUP($B29,PuntenEnkel!$A:$F,4,FALSE))</f>
        <v>0</v>
      </c>
      <c r="I29" s="7">
        <f>Inschr!K29</f>
        <v>0</v>
      </c>
      <c r="J29" s="21">
        <f>IF(ISERROR(VLOOKUP($B29,PuntenDubbel!$A:$F,1,FALSE)),0,VLOOKUP($B29,PuntenDubbel!$A:$F,4,FALSE))</f>
        <v>0</v>
      </c>
      <c r="K29">
        <f t="shared" si="0"/>
        <v>0</v>
      </c>
    </row>
    <row r="30" spans="2:11" ht="12.75">
      <c r="B30" s="1">
        <f>Inschr!B30</f>
        <v>0</v>
      </c>
      <c r="C30" s="55">
        <f>Inschr!C30</f>
        <v>0</v>
      </c>
      <c r="D30" s="1">
        <f>Inschr!D30</f>
        <v>0</v>
      </c>
      <c r="E30" s="1">
        <f>Inschr!E30</f>
        <v>0</v>
      </c>
      <c r="F30" s="22">
        <f>Inschr!H30</f>
        <v>0</v>
      </c>
      <c r="G30" s="109">
        <f>Inschr!J30</f>
        <v>0</v>
      </c>
      <c r="H30" s="21">
        <f>IF(ISERROR(VLOOKUP($B30,PuntenEnkel!$A:$F,1,FALSE)),0,VLOOKUP($B30,PuntenEnkel!$A:$F,4,FALSE))</f>
        <v>0</v>
      </c>
      <c r="I30" s="7">
        <f>Inschr!K30</f>
        <v>0</v>
      </c>
      <c r="J30" s="21">
        <f>IF(ISERROR(VLOOKUP($B30,PuntenDubbel!$A:$F,1,FALSE)),0,VLOOKUP($B30,PuntenDubbel!$A:$F,4,FALSE))</f>
        <v>0</v>
      </c>
      <c r="K30">
        <f t="shared" si="0"/>
        <v>0</v>
      </c>
    </row>
    <row r="31" spans="2:11" ht="12.75">
      <c r="B31" s="1">
        <f>Inschr!B31</f>
        <v>0</v>
      </c>
      <c r="C31" s="55">
        <f>Inschr!C31</f>
        <v>0</v>
      </c>
      <c r="D31" s="1">
        <f>Inschr!D31</f>
        <v>0</v>
      </c>
      <c r="E31" s="1">
        <f>Inschr!E31</f>
        <v>0</v>
      </c>
      <c r="F31" s="22">
        <f>Inschr!H31</f>
        <v>0</v>
      </c>
      <c r="G31" s="109">
        <f>Inschr!J31</f>
        <v>0</v>
      </c>
      <c r="H31" s="21">
        <f>IF(ISERROR(VLOOKUP($B31,PuntenEnkel!$A:$F,1,FALSE)),0,VLOOKUP($B31,PuntenEnkel!$A:$F,4,FALSE))</f>
        <v>0</v>
      </c>
      <c r="I31" s="7">
        <f>Inschr!K31</f>
        <v>0</v>
      </c>
      <c r="J31" s="21">
        <f>IF(ISERROR(VLOOKUP($B31,PuntenDubbel!$A:$F,1,FALSE)),0,VLOOKUP($B31,PuntenDubbel!$A:$F,4,FALSE))</f>
        <v>0</v>
      </c>
      <c r="K31">
        <f t="shared" si="0"/>
        <v>0</v>
      </c>
    </row>
    <row r="32" spans="2:11" ht="12.75">
      <c r="B32" s="1">
        <f>Inschr!B32</f>
        <v>0</v>
      </c>
      <c r="C32" s="55">
        <f>Inschr!C32</f>
        <v>0</v>
      </c>
      <c r="D32" s="1">
        <f>Inschr!D32</f>
        <v>0</v>
      </c>
      <c r="E32" s="1">
        <f>Inschr!E32</f>
        <v>0</v>
      </c>
      <c r="F32" s="22">
        <f>Inschr!H32</f>
        <v>0</v>
      </c>
      <c r="G32" s="109">
        <f>Inschr!J32</f>
        <v>0</v>
      </c>
      <c r="H32" s="21">
        <f>IF(ISERROR(VLOOKUP($B32,PuntenEnkel!$A:$F,1,FALSE)),0,VLOOKUP($B32,PuntenEnkel!$A:$F,4,FALSE))</f>
        <v>0</v>
      </c>
      <c r="I32" s="7">
        <f>Inschr!K32</f>
        <v>0</v>
      </c>
      <c r="J32" s="21">
        <f>IF(ISERROR(VLOOKUP($B32,PuntenDubbel!$A:$F,1,FALSE)),0,VLOOKUP($B32,PuntenDubbel!$A:$F,4,FALSE))</f>
        <v>0</v>
      </c>
      <c r="K32">
        <f t="shared" si="0"/>
        <v>0</v>
      </c>
    </row>
    <row r="33" spans="2:11" ht="12.75">
      <c r="B33" s="1">
        <f>Inschr!B33</f>
        <v>0</v>
      </c>
      <c r="C33" s="55">
        <f>Inschr!C33</f>
        <v>0</v>
      </c>
      <c r="D33" s="1">
        <f>Inschr!D33</f>
        <v>0</v>
      </c>
      <c r="E33" s="1">
        <f>Inschr!E33</f>
        <v>0</v>
      </c>
      <c r="F33" s="22">
        <f>Inschr!H33</f>
        <v>0</v>
      </c>
      <c r="G33" s="109">
        <f>Inschr!J33</f>
        <v>0</v>
      </c>
      <c r="H33" s="21">
        <f>IF(ISERROR(VLOOKUP($B33,PuntenEnkel!$A:$F,1,FALSE)),0,VLOOKUP($B33,PuntenEnkel!$A:$F,4,FALSE))</f>
        <v>0</v>
      </c>
      <c r="I33" s="7">
        <f>Inschr!K33</f>
        <v>0</v>
      </c>
      <c r="J33" s="21">
        <f>IF(ISERROR(VLOOKUP($B33,PuntenDubbel!$A:$F,1,FALSE)),0,VLOOKUP($B33,PuntenDubbel!$A:$F,4,FALSE))</f>
        <v>0</v>
      </c>
      <c r="K33">
        <f t="shared" si="0"/>
        <v>0</v>
      </c>
    </row>
    <row r="34" spans="2:11" ht="12.75">
      <c r="B34" s="1">
        <f>Inschr!B34</f>
        <v>0</v>
      </c>
      <c r="C34" s="55">
        <f>Inschr!C34</f>
        <v>0</v>
      </c>
      <c r="D34" s="1">
        <f>Inschr!D34</f>
        <v>0</v>
      </c>
      <c r="E34" s="1">
        <f>Inschr!E34</f>
        <v>0</v>
      </c>
      <c r="F34" s="22">
        <f>Inschr!H34</f>
        <v>0</v>
      </c>
      <c r="G34" s="109">
        <f>Inschr!J34</f>
        <v>0</v>
      </c>
      <c r="H34" s="21">
        <f>IF(ISERROR(VLOOKUP($B34,PuntenEnkel!$A:$F,1,FALSE)),0,VLOOKUP($B34,PuntenEnkel!$A:$F,4,FALSE))</f>
        <v>0</v>
      </c>
      <c r="I34" s="7">
        <f>Inschr!K34</f>
        <v>0</v>
      </c>
      <c r="J34" s="21">
        <f>IF(ISERROR(VLOOKUP($B34,PuntenDubbel!$A:$F,1,FALSE)),0,VLOOKUP($B34,PuntenDubbel!$A:$F,4,FALSE))</f>
        <v>0</v>
      </c>
      <c r="K34">
        <f aca="true" t="shared" si="1" ref="K34:K65">$H34+$J34</f>
        <v>0</v>
      </c>
    </row>
    <row r="35" spans="2:11" ht="12.75">
      <c r="B35" s="1">
        <f>Inschr!B35</f>
        <v>0</v>
      </c>
      <c r="C35" s="55">
        <f>Inschr!C35</f>
        <v>0</v>
      </c>
      <c r="D35" s="1">
        <f>Inschr!D35</f>
        <v>0</v>
      </c>
      <c r="E35" s="1">
        <f>Inschr!E35</f>
        <v>0</v>
      </c>
      <c r="F35" s="22">
        <f>Inschr!H35</f>
        <v>0</v>
      </c>
      <c r="G35" s="109">
        <f>Inschr!J35</f>
        <v>0</v>
      </c>
      <c r="H35" s="21">
        <f>IF(ISERROR(VLOOKUP($B35,PuntenEnkel!$A:$F,1,FALSE)),0,VLOOKUP($B35,PuntenEnkel!$A:$F,4,FALSE))</f>
        <v>0</v>
      </c>
      <c r="I35" s="7">
        <f>Inschr!K35</f>
        <v>0</v>
      </c>
      <c r="J35" s="21">
        <f>IF(ISERROR(VLOOKUP($B35,PuntenDubbel!$A:$F,1,FALSE)),0,VLOOKUP($B35,PuntenDubbel!$A:$F,4,FALSE))</f>
        <v>0</v>
      </c>
      <c r="K35">
        <f t="shared" si="1"/>
        <v>0</v>
      </c>
    </row>
    <row r="36" spans="2:11" ht="12.75">
      <c r="B36" s="1">
        <f>Inschr!B36</f>
        <v>0</v>
      </c>
      <c r="C36" s="55">
        <f>Inschr!C36</f>
        <v>0</v>
      </c>
      <c r="D36" s="1">
        <f>Inschr!D36</f>
        <v>0</v>
      </c>
      <c r="E36" s="1">
        <f>Inschr!E36</f>
        <v>0</v>
      </c>
      <c r="F36" s="22">
        <f>Inschr!H36</f>
        <v>0</v>
      </c>
      <c r="G36" s="109">
        <f>Inschr!J36</f>
        <v>0</v>
      </c>
      <c r="H36" s="21">
        <f>IF(ISERROR(VLOOKUP($B36,PuntenEnkel!$A:$F,1,FALSE)),0,VLOOKUP($B36,PuntenEnkel!$A:$F,4,FALSE))</f>
        <v>0</v>
      </c>
      <c r="I36" s="7">
        <f>Inschr!K36</f>
        <v>0</v>
      </c>
      <c r="J36" s="21">
        <f>IF(ISERROR(VLOOKUP($B36,PuntenDubbel!$A:$F,1,FALSE)),0,VLOOKUP($B36,PuntenDubbel!$A:$F,4,FALSE))</f>
        <v>0</v>
      </c>
      <c r="K36">
        <f t="shared" si="1"/>
        <v>0</v>
      </c>
    </row>
    <row r="37" spans="2:11" ht="12.75">
      <c r="B37" s="1">
        <f>Inschr!B37</f>
        <v>0</v>
      </c>
      <c r="C37" s="55">
        <f>Inschr!C37</f>
        <v>0</v>
      </c>
      <c r="D37" s="1">
        <f>Inschr!D37</f>
        <v>0</v>
      </c>
      <c r="E37" s="1">
        <f>Inschr!E37</f>
        <v>0</v>
      </c>
      <c r="F37" s="22">
        <f>Inschr!H37</f>
        <v>0</v>
      </c>
      <c r="G37" s="109">
        <f>Inschr!J37</f>
        <v>0</v>
      </c>
      <c r="H37" s="21">
        <f>IF(ISERROR(VLOOKUP($B37,PuntenEnkel!$A:$F,1,FALSE)),0,VLOOKUP($B37,PuntenEnkel!$A:$F,4,FALSE))</f>
        <v>0</v>
      </c>
      <c r="I37" s="7">
        <f>Inschr!K37</f>
        <v>0</v>
      </c>
      <c r="J37" s="21">
        <f>IF(ISERROR(VLOOKUP($B37,PuntenDubbel!$A:$F,1,FALSE)),0,VLOOKUP($B37,PuntenDubbel!$A:$F,4,FALSE))</f>
        <v>0</v>
      </c>
      <c r="K37">
        <f t="shared" si="1"/>
        <v>0</v>
      </c>
    </row>
    <row r="38" spans="2:11" ht="12.75">
      <c r="B38" s="1">
        <f>Inschr!B38</f>
        <v>0</v>
      </c>
      <c r="C38" s="55">
        <f>Inschr!C38</f>
        <v>0</v>
      </c>
      <c r="D38" s="1">
        <f>Inschr!D38</f>
        <v>0</v>
      </c>
      <c r="E38" s="1">
        <f>Inschr!E38</f>
        <v>0</v>
      </c>
      <c r="F38" s="22">
        <f>Inschr!H38</f>
        <v>0</v>
      </c>
      <c r="G38" s="109">
        <f>Inschr!J38</f>
        <v>0</v>
      </c>
      <c r="H38" s="21">
        <f>IF(ISERROR(VLOOKUP($B38,PuntenEnkel!$A:$F,1,FALSE)),0,VLOOKUP($B38,PuntenEnkel!$A:$F,4,FALSE))</f>
        <v>0</v>
      </c>
      <c r="I38" s="7">
        <f>Inschr!K38</f>
        <v>0</v>
      </c>
      <c r="J38" s="21">
        <f>IF(ISERROR(VLOOKUP($B38,PuntenDubbel!$A:$F,1,FALSE)),0,VLOOKUP($B38,PuntenDubbel!$A:$F,4,FALSE))</f>
        <v>0</v>
      </c>
      <c r="K38">
        <f t="shared" si="1"/>
        <v>0</v>
      </c>
    </row>
    <row r="39" spans="2:11" ht="12.75">
      <c r="B39" s="1">
        <f>Inschr!B39</f>
        <v>0</v>
      </c>
      <c r="C39" s="55">
        <f>Inschr!C39</f>
        <v>0</v>
      </c>
      <c r="D39" s="1">
        <f>Inschr!D39</f>
        <v>0</v>
      </c>
      <c r="E39" s="1">
        <f>Inschr!E39</f>
        <v>0</v>
      </c>
      <c r="F39" s="22">
        <f>Inschr!H39</f>
        <v>0</v>
      </c>
      <c r="G39" s="109">
        <f>Inschr!J39</f>
        <v>0</v>
      </c>
      <c r="H39" s="21">
        <f>IF(ISERROR(VLOOKUP($B39,PuntenEnkel!$A:$F,1,FALSE)),0,VLOOKUP($B39,PuntenEnkel!$A:$F,4,FALSE))</f>
        <v>0</v>
      </c>
      <c r="I39" s="7">
        <f>Inschr!K39</f>
        <v>0</v>
      </c>
      <c r="J39" s="21">
        <f>IF(ISERROR(VLOOKUP($B39,PuntenDubbel!$A:$F,1,FALSE)),0,VLOOKUP($B39,PuntenDubbel!$A:$F,4,FALSE))</f>
        <v>0</v>
      </c>
      <c r="K39">
        <f t="shared" si="1"/>
        <v>0</v>
      </c>
    </row>
    <row r="40" spans="2:11" ht="12.75">
      <c r="B40" s="1">
        <f>Inschr!B40</f>
        <v>0</v>
      </c>
      <c r="C40" s="55">
        <f>Inschr!C40</f>
        <v>0</v>
      </c>
      <c r="D40" s="1">
        <f>Inschr!D40</f>
        <v>0</v>
      </c>
      <c r="E40" s="1">
        <f>Inschr!E40</f>
        <v>0</v>
      </c>
      <c r="F40" s="22">
        <f>Inschr!H40</f>
        <v>0</v>
      </c>
      <c r="G40" s="109">
        <f>Inschr!J40</f>
        <v>0</v>
      </c>
      <c r="H40" s="21">
        <f>IF(ISERROR(VLOOKUP($B40,PuntenEnkel!$A:$F,1,FALSE)),0,VLOOKUP($B40,PuntenEnkel!$A:$F,4,FALSE))</f>
        <v>0</v>
      </c>
      <c r="I40" s="7">
        <f>Inschr!K40</f>
        <v>0</v>
      </c>
      <c r="J40" s="21">
        <f>IF(ISERROR(VLOOKUP($B40,PuntenDubbel!$A:$F,1,FALSE)),0,VLOOKUP($B40,PuntenDubbel!$A:$F,4,FALSE))</f>
        <v>0</v>
      </c>
      <c r="K40">
        <f t="shared" si="1"/>
        <v>0</v>
      </c>
    </row>
    <row r="41" spans="2:11" ht="12.75">
      <c r="B41" s="1">
        <f>Inschr!B41</f>
        <v>0</v>
      </c>
      <c r="C41" s="55">
        <f>Inschr!C41</f>
        <v>0</v>
      </c>
      <c r="D41" s="1">
        <f>Inschr!D41</f>
        <v>0</v>
      </c>
      <c r="E41" s="1">
        <f>Inschr!E41</f>
        <v>0</v>
      </c>
      <c r="F41" s="22">
        <f>Inschr!H41</f>
        <v>0</v>
      </c>
      <c r="G41" s="109">
        <f>Inschr!J41</f>
        <v>0</v>
      </c>
      <c r="H41" s="21">
        <f>IF(ISERROR(VLOOKUP($B41,PuntenEnkel!$A:$F,1,FALSE)),0,VLOOKUP($B41,PuntenEnkel!$A:$F,4,FALSE))</f>
        <v>0</v>
      </c>
      <c r="I41" s="7">
        <f>Inschr!K41</f>
        <v>0</v>
      </c>
      <c r="J41" s="21">
        <f>IF(ISERROR(VLOOKUP($B41,PuntenDubbel!$A:$F,1,FALSE)),0,VLOOKUP($B41,PuntenDubbel!$A:$F,4,FALSE))</f>
        <v>0</v>
      </c>
      <c r="K41">
        <f t="shared" si="1"/>
        <v>0</v>
      </c>
    </row>
    <row r="42" spans="2:11" ht="12.75">
      <c r="B42" s="1">
        <f>Inschr!B42</f>
        <v>0</v>
      </c>
      <c r="C42" s="55">
        <f>Inschr!C42</f>
        <v>0</v>
      </c>
      <c r="D42" s="1">
        <f>Inschr!D42</f>
        <v>0</v>
      </c>
      <c r="E42" s="1">
        <f>Inschr!E42</f>
        <v>0</v>
      </c>
      <c r="F42" s="22">
        <f>Inschr!H42</f>
        <v>0</v>
      </c>
      <c r="G42" s="109">
        <f>Inschr!J42</f>
        <v>0</v>
      </c>
      <c r="H42" s="21">
        <f>IF(ISERROR(VLOOKUP($B42,PuntenEnkel!$A:$F,1,FALSE)),0,VLOOKUP($B42,PuntenEnkel!$A:$F,4,FALSE))</f>
        <v>0</v>
      </c>
      <c r="I42" s="7">
        <f>Inschr!K42</f>
        <v>0</v>
      </c>
      <c r="J42" s="21">
        <f>IF(ISERROR(VLOOKUP($B42,PuntenDubbel!$A:$F,1,FALSE)),0,VLOOKUP($B42,PuntenDubbel!$A:$F,4,FALSE))</f>
        <v>0</v>
      </c>
      <c r="K42">
        <f t="shared" si="1"/>
        <v>0</v>
      </c>
    </row>
    <row r="43" spans="2:11" ht="12.75">
      <c r="B43" s="1">
        <f>Inschr!B43</f>
        <v>0</v>
      </c>
      <c r="C43" s="55">
        <f>Inschr!C43</f>
        <v>0</v>
      </c>
      <c r="D43" s="1">
        <f>Inschr!D43</f>
        <v>0</v>
      </c>
      <c r="E43" s="1">
        <f>Inschr!E43</f>
        <v>0</v>
      </c>
      <c r="F43" s="22">
        <f>Inschr!H43</f>
        <v>0</v>
      </c>
      <c r="G43" s="109">
        <f>Inschr!J43</f>
        <v>0</v>
      </c>
      <c r="H43" s="21">
        <f>IF(ISERROR(VLOOKUP($B43,PuntenEnkel!$A:$F,1,FALSE)),0,VLOOKUP($B43,PuntenEnkel!$A:$F,4,FALSE))</f>
        <v>0</v>
      </c>
      <c r="I43" s="7">
        <f>Inschr!K43</f>
        <v>0</v>
      </c>
      <c r="J43" s="21">
        <f>IF(ISERROR(VLOOKUP($B43,PuntenDubbel!$A:$F,1,FALSE)),0,VLOOKUP($B43,PuntenDubbel!$A:$F,4,FALSE))</f>
        <v>0</v>
      </c>
      <c r="K43">
        <f t="shared" si="1"/>
        <v>0</v>
      </c>
    </row>
    <row r="44" spans="2:11" ht="12.75">
      <c r="B44" s="1">
        <f>Inschr!B44</f>
        <v>0</v>
      </c>
      <c r="C44" s="55">
        <f>Inschr!C44</f>
        <v>0</v>
      </c>
      <c r="D44" s="1">
        <f>Inschr!D44</f>
        <v>0</v>
      </c>
      <c r="E44" s="1">
        <f>Inschr!E44</f>
        <v>0</v>
      </c>
      <c r="F44" s="22">
        <f>Inschr!H44</f>
        <v>0</v>
      </c>
      <c r="G44" s="109">
        <f>Inschr!J44</f>
        <v>0</v>
      </c>
      <c r="H44" s="21">
        <f>IF(ISERROR(VLOOKUP($B44,PuntenEnkel!$A:$F,1,FALSE)),0,VLOOKUP($B44,PuntenEnkel!$A:$F,4,FALSE))</f>
        <v>0</v>
      </c>
      <c r="I44" s="7">
        <f>Inschr!K44</f>
        <v>0</v>
      </c>
      <c r="J44" s="21">
        <f>IF(ISERROR(VLOOKUP($B44,PuntenDubbel!$A:$F,1,FALSE)),0,VLOOKUP($B44,PuntenDubbel!$A:$F,4,FALSE))</f>
        <v>0</v>
      </c>
      <c r="K44">
        <f t="shared" si="1"/>
        <v>0</v>
      </c>
    </row>
    <row r="45" spans="2:11" ht="12.75">
      <c r="B45" s="1">
        <f>Inschr!B45</f>
        <v>0</v>
      </c>
      <c r="C45" s="55">
        <f>Inschr!C45</f>
        <v>0</v>
      </c>
      <c r="D45" s="1">
        <f>Inschr!D45</f>
        <v>0</v>
      </c>
      <c r="E45" s="1">
        <f>Inschr!E45</f>
        <v>0</v>
      </c>
      <c r="F45" s="22">
        <f>Inschr!H45</f>
        <v>0</v>
      </c>
      <c r="G45" s="109">
        <f>Inschr!J45</f>
        <v>0</v>
      </c>
      <c r="H45" s="21">
        <f>IF(ISERROR(VLOOKUP($B45,PuntenEnkel!$A:$F,1,FALSE)),0,VLOOKUP($B45,PuntenEnkel!$A:$F,4,FALSE))</f>
        <v>0</v>
      </c>
      <c r="I45" s="7">
        <f>Inschr!K45</f>
        <v>0</v>
      </c>
      <c r="J45" s="21">
        <f>IF(ISERROR(VLOOKUP($B45,PuntenDubbel!$A:$F,1,FALSE)),0,VLOOKUP($B45,PuntenDubbel!$A:$F,4,FALSE))</f>
        <v>0</v>
      </c>
      <c r="K45">
        <f t="shared" si="1"/>
        <v>0</v>
      </c>
    </row>
    <row r="46" spans="2:11" ht="12.75">
      <c r="B46" s="1">
        <f>Inschr!B46</f>
        <v>0</v>
      </c>
      <c r="C46" s="55">
        <f>Inschr!C46</f>
        <v>0</v>
      </c>
      <c r="D46" s="1">
        <f>Inschr!D46</f>
        <v>0</v>
      </c>
      <c r="E46" s="1">
        <f>Inschr!E46</f>
        <v>0</v>
      </c>
      <c r="F46" s="22">
        <f>Inschr!H46</f>
        <v>0</v>
      </c>
      <c r="G46" s="109">
        <f>Inschr!J46</f>
        <v>0</v>
      </c>
      <c r="H46" s="21">
        <f>IF(ISERROR(VLOOKUP($B46,PuntenEnkel!$A:$F,1,FALSE)),0,VLOOKUP($B46,PuntenEnkel!$A:$F,4,FALSE))</f>
        <v>0</v>
      </c>
      <c r="I46" s="7">
        <f>Inschr!K46</f>
        <v>0</v>
      </c>
      <c r="J46" s="21">
        <f>IF(ISERROR(VLOOKUP($B46,PuntenDubbel!$A:$F,1,FALSE)),0,VLOOKUP($B46,PuntenDubbel!$A:$F,4,FALSE))</f>
        <v>0</v>
      </c>
      <c r="K46">
        <f t="shared" si="1"/>
        <v>0</v>
      </c>
    </row>
    <row r="47" spans="2:11" ht="12.75">
      <c r="B47" s="1">
        <f>Inschr!B47</f>
        <v>0</v>
      </c>
      <c r="C47" s="55">
        <f>Inschr!C47</f>
        <v>0</v>
      </c>
      <c r="D47" s="1">
        <f>Inschr!D47</f>
        <v>0</v>
      </c>
      <c r="E47" s="1">
        <f>Inschr!E47</f>
        <v>0</v>
      </c>
      <c r="F47" s="22">
        <f>Inschr!H47</f>
        <v>0</v>
      </c>
      <c r="G47" s="109">
        <f>Inschr!J47</f>
        <v>0</v>
      </c>
      <c r="H47" s="21">
        <f>IF(ISERROR(VLOOKUP($B47,PuntenEnkel!$A:$F,1,FALSE)),0,VLOOKUP($B47,PuntenEnkel!$A:$F,4,FALSE))</f>
        <v>0</v>
      </c>
      <c r="I47" s="7">
        <f>Inschr!K47</f>
        <v>0</v>
      </c>
      <c r="J47" s="21">
        <f>IF(ISERROR(VLOOKUP($B47,PuntenDubbel!$A:$F,1,FALSE)),0,VLOOKUP($B47,PuntenDubbel!$A:$F,4,FALSE))</f>
        <v>0</v>
      </c>
      <c r="K47">
        <f t="shared" si="1"/>
        <v>0</v>
      </c>
    </row>
    <row r="48" spans="2:11" ht="12.75">
      <c r="B48" s="1">
        <f>Inschr!B48</f>
        <v>0</v>
      </c>
      <c r="C48" s="55">
        <f>Inschr!C48</f>
        <v>0</v>
      </c>
      <c r="D48" s="1">
        <f>Inschr!D48</f>
        <v>0</v>
      </c>
      <c r="E48" s="1">
        <f>Inschr!E48</f>
        <v>0</v>
      </c>
      <c r="F48" s="22">
        <f>Inschr!H48</f>
        <v>0</v>
      </c>
      <c r="G48" s="109">
        <f>Inschr!J48</f>
        <v>0</v>
      </c>
      <c r="H48" s="21">
        <f>IF(ISERROR(VLOOKUP($B48,PuntenEnkel!$A:$F,1,FALSE)),0,VLOOKUP($B48,PuntenEnkel!$A:$F,4,FALSE))</f>
        <v>0</v>
      </c>
      <c r="I48" s="7">
        <f>Inschr!K48</f>
        <v>0</v>
      </c>
      <c r="J48" s="21">
        <f>IF(ISERROR(VLOOKUP($B48,PuntenDubbel!$A:$F,1,FALSE)),0,VLOOKUP($B48,PuntenDubbel!$A:$F,4,FALSE))</f>
        <v>0</v>
      </c>
      <c r="K48">
        <f t="shared" si="1"/>
        <v>0</v>
      </c>
    </row>
    <row r="49" spans="2:11" ht="12.75">
      <c r="B49" s="1">
        <f>Inschr!B49</f>
        <v>0</v>
      </c>
      <c r="C49" s="55">
        <f>Inschr!C49</f>
        <v>0</v>
      </c>
      <c r="D49" s="1">
        <f>Inschr!D49</f>
        <v>0</v>
      </c>
      <c r="E49" s="1">
        <f>Inschr!E49</f>
        <v>0</v>
      </c>
      <c r="F49" s="22">
        <f>Inschr!H49</f>
        <v>0</v>
      </c>
      <c r="G49" s="109">
        <f>Inschr!J49</f>
        <v>0</v>
      </c>
      <c r="H49" s="21">
        <f>IF(ISERROR(VLOOKUP($B49,PuntenEnkel!$A:$F,1,FALSE)),0,VLOOKUP($B49,PuntenEnkel!$A:$F,4,FALSE))</f>
        <v>0</v>
      </c>
      <c r="I49" s="7">
        <f>Inschr!K49</f>
        <v>0</v>
      </c>
      <c r="J49" s="21">
        <f>IF(ISERROR(VLOOKUP($B49,PuntenDubbel!$A:$F,1,FALSE)),0,VLOOKUP($B49,PuntenDubbel!$A:$F,4,FALSE))</f>
        <v>0</v>
      </c>
      <c r="K49">
        <f t="shared" si="1"/>
        <v>0</v>
      </c>
    </row>
    <row r="50" spans="2:11" ht="12.75">
      <c r="B50" s="1">
        <f>Inschr!B50</f>
        <v>0</v>
      </c>
      <c r="C50" s="55">
        <f>Inschr!C50</f>
        <v>0</v>
      </c>
      <c r="D50" s="1">
        <f>Inschr!D50</f>
        <v>0</v>
      </c>
      <c r="E50" s="1">
        <f>Inschr!E50</f>
        <v>0</v>
      </c>
      <c r="F50" s="22">
        <f>Inschr!H50</f>
        <v>0</v>
      </c>
      <c r="G50" s="109">
        <f>Inschr!J50</f>
        <v>0</v>
      </c>
      <c r="H50" s="21">
        <f>IF(ISERROR(VLOOKUP($B50,PuntenEnkel!$A:$F,1,FALSE)),0,VLOOKUP($B50,PuntenEnkel!$A:$F,4,FALSE))</f>
        <v>0</v>
      </c>
      <c r="I50" s="7">
        <f>Inschr!K50</f>
        <v>0</v>
      </c>
      <c r="J50" s="21">
        <f>IF(ISERROR(VLOOKUP($B50,PuntenDubbel!$A:$F,1,FALSE)),0,VLOOKUP($B50,PuntenDubbel!$A:$F,4,FALSE))</f>
        <v>0</v>
      </c>
      <c r="K50">
        <f t="shared" si="1"/>
        <v>0</v>
      </c>
    </row>
    <row r="51" spans="2:11" ht="12.75">
      <c r="B51" s="1">
        <f>Inschr!B51</f>
        <v>0</v>
      </c>
      <c r="C51" s="55">
        <f>Inschr!C51</f>
        <v>0</v>
      </c>
      <c r="D51" s="1">
        <f>Inschr!D51</f>
        <v>0</v>
      </c>
      <c r="E51" s="1">
        <f>Inschr!E51</f>
        <v>0</v>
      </c>
      <c r="F51" s="22">
        <f>Inschr!H51</f>
        <v>0</v>
      </c>
      <c r="G51" s="109">
        <f>Inschr!J51</f>
        <v>0</v>
      </c>
      <c r="H51" s="21">
        <f>IF(ISERROR(VLOOKUP($B51,PuntenEnkel!$A:$F,1,FALSE)),0,VLOOKUP($B51,PuntenEnkel!$A:$F,4,FALSE))</f>
        <v>0</v>
      </c>
      <c r="I51" s="7">
        <f>Inschr!K51</f>
        <v>0</v>
      </c>
      <c r="J51" s="21">
        <f>IF(ISERROR(VLOOKUP($B51,PuntenDubbel!$A:$F,1,FALSE)),0,VLOOKUP($B51,PuntenDubbel!$A:$F,4,FALSE))</f>
        <v>0</v>
      </c>
      <c r="K51">
        <f t="shared" si="1"/>
        <v>0</v>
      </c>
    </row>
    <row r="52" spans="2:11" ht="12.75">
      <c r="B52" s="1">
        <f>Inschr!B52</f>
        <v>0</v>
      </c>
      <c r="C52" s="55">
        <f>Inschr!C52</f>
        <v>0</v>
      </c>
      <c r="D52" s="1">
        <f>Inschr!D52</f>
        <v>0</v>
      </c>
      <c r="E52" s="1">
        <f>Inschr!E52</f>
        <v>0</v>
      </c>
      <c r="F52" s="22">
        <f>Inschr!H52</f>
        <v>0</v>
      </c>
      <c r="G52" s="109">
        <f>Inschr!J52</f>
        <v>0</v>
      </c>
      <c r="H52" s="21">
        <f>IF(ISERROR(VLOOKUP($B52,PuntenEnkel!$A:$F,1,FALSE)),0,VLOOKUP($B52,PuntenEnkel!$A:$F,4,FALSE))</f>
        <v>0</v>
      </c>
      <c r="I52" s="7">
        <f>Inschr!K52</f>
        <v>0</v>
      </c>
      <c r="J52" s="21">
        <f>IF(ISERROR(VLOOKUP($B52,PuntenDubbel!$A:$F,1,FALSE)),0,VLOOKUP($B52,PuntenDubbel!$A:$F,4,FALSE))</f>
        <v>0</v>
      </c>
      <c r="K52">
        <f t="shared" si="1"/>
        <v>0</v>
      </c>
    </row>
    <row r="53" spans="2:11" ht="12.75">
      <c r="B53" s="1">
        <f>Inschr!B53</f>
        <v>0</v>
      </c>
      <c r="C53" s="55">
        <f>Inschr!C53</f>
        <v>0</v>
      </c>
      <c r="D53" s="1">
        <f>Inschr!D53</f>
        <v>0</v>
      </c>
      <c r="E53" s="1">
        <f>Inschr!E53</f>
        <v>0</v>
      </c>
      <c r="F53" s="22">
        <f>Inschr!H53</f>
        <v>0</v>
      </c>
      <c r="G53" s="109">
        <f>Inschr!J53</f>
        <v>0</v>
      </c>
      <c r="H53" s="21">
        <f>IF(ISERROR(VLOOKUP($B53,PuntenEnkel!$A:$F,1,FALSE)),0,VLOOKUP($B53,PuntenEnkel!$A:$F,4,FALSE))</f>
        <v>0</v>
      </c>
      <c r="I53" s="7">
        <f>Inschr!K53</f>
        <v>0</v>
      </c>
      <c r="J53" s="21">
        <f>IF(ISERROR(VLOOKUP($B53,PuntenDubbel!$A:$F,1,FALSE)),0,VLOOKUP($B53,PuntenDubbel!$A:$F,4,FALSE))</f>
        <v>0</v>
      </c>
      <c r="K53">
        <f t="shared" si="1"/>
        <v>0</v>
      </c>
    </row>
    <row r="54" spans="2:11" ht="12.75">
      <c r="B54" s="1">
        <f>Inschr!B54</f>
        <v>0</v>
      </c>
      <c r="C54" s="55">
        <f>Inschr!C54</f>
        <v>0</v>
      </c>
      <c r="D54" s="1">
        <f>Inschr!D54</f>
        <v>0</v>
      </c>
      <c r="E54" s="1">
        <f>Inschr!E54</f>
        <v>0</v>
      </c>
      <c r="F54" s="22">
        <f>Inschr!H54</f>
        <v>0</v>
      </c>
      <c r="G54" s="109">
        <f>Inschr!J54</f>
        <v>0</v>
      </c>
      <c r="H54" s="21">
        <f>IF(ISERROR(VLOOKUP($B54,PuntenEnkel!$A:$F,1,FALSE)),0,VLOOKUP($B54,PuntenEnkel!$A:$F,4,FALSE))</f>
        <v>0</v>
      </c>
      <c r="I54" s="7">
        <f>Inschr!K54</f>
        <v>0</v>
      </c>
      <c r="J54" s="21">
        <f>IF(ISERROR(VLOOKUP($B54,PuntenDubbel!$A:$F,1,FALSE)),0,VLOOKUP($B54,PuntenDubbel!$A:$F,4,FALSE))</f>
        <v>0</v>
      </c>
      <c r="K54">
        <f t="shared" si="1"/>
        <v>0</v>
      </c>
    </row>
    <row r="55" spans="2:11" ht="12.75">
      <c r="B55" s="1">
        <f>Inschr!B55</f>
        <v>0</v>
      </c>
      <c r="C55" s="55">
        <f>Inschr!C55</f>
        <v>0</v>
      </c>
      <c r="D55" s="1">
        <f>Inschr!D55</f>
        <v>0</v>
      </c>
      <c r="E55" s="1">
        <f>Inschr!E55</f>
        <v>0</v>
      </c>
      <c r="F55" s="22">
        <f>Inschr!H55</f>
        <v>0</v>
      </c>
      <c r="G55" s="109">
        <f>Inschr!J55</f>
        <v>0</v>
      </c>
      <c r="H55" s="21">
        <f>IF(ISERROR(VLOOKUP($B55,PuntenEnkel!$A:$F,1,FALSE)),0,VLOOKUP($B55,PuntenEnkel!$A:$F,4,FALSE))</f>
        <v>0</v>
      </c>
      <c r="I55" s="7">
        <f>Inschr!K55</f>
        <v>0</v>
      </c>
      <c r="J55" s="21">
        <f>IF(ISERROR(VLOOKUP($B55,PuntenDubbel!$A:$F,1,FALSE)),0,VLOOKUP($B55,PuntenDubbel!$A:$F,4,FALSE))</f>
        <v>0</v>
      </c>
      <c r="K55">
        <f t="shared" si="1"/>
        <v>0</v>
      </c>
    </row>
    <row r="56" spans="2:11" ht="12.75">
      <c r="B56" s="1">
        <f>Inschr!B56</f>
        <v>0</v>
      </c>
      <c r="C56" s="55">
        <f>Inschr!C56</f>
        <v>0</v>
      </c>
      <c r="D56" s="1">
        <f>Inschr!D56</f>
        <v>0</v>
      </c>
      <c r="E56" s="1">
        <f>Inschr!E56</f>
        <v>0</v>
      </c>
      <c r="F56" s="22">
        <f>Inschr!H56</f>
        <v>0</v>
      </c>
      <c r="G56" s="109">
        <f>Inschr!J56</f>
        <v>0</v>
      </c>
      <c r="H56" s="21">
        <f>IF(ISERROR(VLOOKUP($B56,PuntenEnkel!$A:$F,1,FALSE)),0,VLOOKUP($B56,PuntenEnkel!$A:$F,4,FALSE))</f>
        <v>0</v>
      </c>
      <c r="I56" s="7">
        <f>Inschr!K56</f>
        <v>0</v>
      </c>
      <c r="J56" s="21">
        <f>IF(ISERROR(VLOOKUP($B56,PuntenDubbel!$A:$F,1,FALSE)),0,VLOOKUP($B56,PuntenDubbel!$A:$F,4,FALSE))</f>
        <v>0</v>
      </c>
      <c r="K56">
        <f t="shared" si="1"/>
        <v>0</v>
      </c>
    </row>
    <row r="57" spans="2:11" ht="12.75">
      <c r="B57" s="1">
        <f>Inschr!B57</f>
        <v>0</v>
      </c>
      <c r="C57" s="55">
        <f>Inschr!C57</f>
        <v>0</v>
      </c>
      <c r="D57" s="1">
        <f>Inschr!D57</f>
        <v>0</v>
      </c>
      <c r="E57" s="1">
        <f>Inschr!E57</f>
        <v>0</v>
      </c>
      <c r="F57" s="22">
        <f>Inschr!H57</f>
        <v>0</v>
      </c>
      <c r="G57" s="109">
        <f>Inschr!J57</f>
        <v>0</v>
      </c>
      <c r="H57" s="21">
        <f>IF(ISERROR(VLOOKUP($B57,PuntenEnkel!$A:$F,1,FALSE)),0,VLOOKUP($B57,PuntenEnkel!$A:$F,4,FALSE))</f>
        <v>0</v>
      </c>
      <c r="I57" s="7">
        <f>Inschr!K57</f>
        <v>0</v>
      </c>
      <c r="J57" s="21">
        <f>IF(ISERROR(VLOOKUP($B57,PuntenDubbel!$A:$F,1,FALSE)),0,VLOOKUP($B57,PuntenDubbel!$A:$F,4,FALSE))</f>
        <v>0</v>
      </c>
      <c r="K57">
        <f t="shared" si="1"/>
        <v>0</v>
      </c>
    </row>
    <row r="58" spans="2:11" ht="12.75">
      <c r="B58" s="1">
        <f>Inschr!B58</f>
        <v>0</v>
      </c>
      <c r="C58" s="55">
        <f>Inschr!C58</f>
        <v>0</v>
      </c>
      <c r="D58" s="1">
        <f>Inschr!D58</f>
        <v>0</v>
      </c>
      <c r="E58" s="1">
        <f>Inschr!E58</f>
        <v>0</v>
      </c>
      <c r="F58" s="22">
        <f>Inschr!H58</f>
        <v>0</v>
      </c>
      <c r="G58" s="109">
        <f>Inschr!J58</f>
        <v>0</v>
      </c>
      <c r="H58" s="21">
        <f>IF(ISERROR(VLOOKUP($B58,PuntenEnkel!$A:$F,1,FALSE)),0,VLOOKUP($B58,PuntenEnkel!$A:$F,4,FALSE))</f>
        <v>0</v>
      </c>
      <c r="I58" s="7">
        <f>Inschr!K58</f>
        <v>0</v>
      </c>
      <c r="J58" s="21">
        <f>IF(ISERROR(VLOOKUP($B58,PuntenDubbel!$A:$F,1,FALSE)),0,VLOOKUP($B58,PuntenDubbel!$A:$F,4,FALSE))</f>
        <v>0</v>
      </c>
      <c r="K58">
        <f t="shared" si="1"/>
        <v>0</v>
      </c>
    </row>
    <row r="59" spans="2:11" ht="12.75">
      <c r="B59" s="1">
        <f>Inschr!B59</f>
        <v>0</v>
      </c>
      <c r="C59" s="55">
        <f>Inschr!C59</f>
        <v>0</v>
      </c>
      <c r="D59" s="1">
        <f>Inschr!D59</f>
        <v>0</v>
      </c>
      <c r="E59" s="1">
        <f>Inschr!E59</f>
        <v>0</v>
      </c>
      <c r="F59" s="22">
        <f>Inschr!H59</f>
        <v>0</v>
      </c>
      <c r="G59" s="109">
        <f>Inschr!J59</f>
        <v>0</v>
      </c>
      <c r="H59" s="21">
        <f>IF(ISERROR(VLOOKUP($B59,PuntenEnkel!$A:$F,1,FALSE)),0,VLOOKUP($B59,PuntenEnkel!$A:$F,4,FALSE))</f>
        <v>0</v>
      </c>
      <c r="I59" s="7">
        <f>Inschr!K59</f>
        <v>0</v>
      </c>
      <c r="J59" s="21">
        <f>IF(ISERROR(VLOOKUP($B59,PuntenDubbel!$A:$F,1,FALSE)),0,VLOOKUP($B59,PuntenDubbel!$A:$F,4,FALSE))</f>
        <v>0</v>
      </c>
      <c r="K59">
        <f t="shared" si="1"/>
        <v>0</v>
      </c>
    </row>
    <row r="60" spans="2:11" ht="12.75">
      <c r="B60" s="1">
        <f>Inschr!B60</f>
        <v>0</v>
      </c>
      <c r="C60" s="55">
        <f>Inschr!C60</f>
        <v>0</v>
      </c>
      <c r="D60" s="1">
        <f>Inschr!D60</f>
        <v>0</v>
      </c>
      <c r="E60" s="1">
        <f>Inschr!E60</f>
        <v>0</v>
      </c>
      <c r="F60" s="22">
        <f>Inschr!H60</f>
        <v>0</v>
      </c>
      <c r="G60" s="109">
        <f>Inschr!J60</f>
        <v>0</v>
      </c>
      <c r="H60" s="21">
        <f>IF(ISERROR(VLOOKUP($B60,PuntenEnkel!$A:$F,1,FALSE)),0,VLOOKUP($B60,PuntenEnkel!$A:$F,4,FALSE))</f>
        <v>0</v>
      </c>
      <c r="I60" s="7">
        <f>Inschr!K60</f>
        <v>0</v>
      </c>
      <c r="J60" s="21">
        <f>IF(ISERROR(VLOOKUP($B60,PuntenDubbel!$A:$F,1,FALSE)),0,VLOOKUP($B60,PuntenDubbel!$A:$F,4,FALSE))</f>
        <v>0</v>
      </c>
      <c r="K60">
        <f t="shared" si="1"/>
        <v>0</v>
      </c>
    </row>
    <row r="61" spans="2:11" ht="12.75">
      <c r="B61" s="1">
        <f>Inschr!B61</f>
        <v>0</v>
      </c>
      <c r="C61" s="55">
        <f>Inschr!C61</f>
        <v>0</v>
      </c>
      <c r="D61" s="1">
        <f>Inschr!D61</f>
        <v>0</v>
      </c>
      <c r="E61" s="1">
        <f>Inschr!E61</f>
        <v>0</v>
      </c>
      <c r="F61" s="22">
        <f>Inschr!H61</f>
        <v>0</v>
      </c>
      <c r="G61" s="109">
        <f>Inschr!J61</f>
        <v>0</v>
      </c>
      <c r="H61" s="21">
        <f>IF(ISERROR(VLOOKUP($B61,PuntenEnkel!$A:$F,1,FALSE)),0,VLOOKUP($B61,PuntenEnkel!$A:$F,4,FALSE))</f>
        <v>0</v>
      </c>
      <c r="I61" s="7">
        <f>Inschr!K61</f>
        <v>0</v>
      </c>
      <c r="J61" s="21">
        <f>IF(ISERROR(VLOOKUP($B61,PuntenDubbel!$A:$F,1,FALSE)),0,VLOOKUP($B61,PuntenDubbel!$A:$F,4,FALSE))</f>
        <v>0</v>
      </c>
      <c r="K61">
        <f t="shared" si="1"/>
        <v>0</v>
      </c>
    </row>
    <row r="62" spans="2:11" ht="12.75">
      <c r="B62" s="1">
        <f>Inschr!B62</f>
        <v>0</v>
      </c>
      <c r="C62" s="55">
        <f>Inschr!C62</f>
        <v>0</v>
      </c>
      <c r="D62" s="1">
        <f>Inschr!D62</f>
        <v>0</v>
      </c>
      <c r="E62" s="1">
        <f>Inschr!E62</f>
        <v>0</v>
      </c>
      <c r="F62" s="22">
        <f>Inschr!H62</f>
        <v>0</v>
      </c>
      <c r="G62" s="109">
        <f>Inschr!J62</f>
        <v>0</v>
      </c>
      <c r="H62" s="21">
        <f>IF(ISERROR(VLOOKUP($B62,PuntenEnkel!$A:$F,1,FALSE)),0,VLOOKUP($B62,PuntenEnkel!$A:$F,4,FALSE))</f>
        <v>0</v>
      </c>
      <c r="I62" s="7">
        <f>Inschr!K62</f>
        <v>0</v>
      </c>
      <c r="J62" s="21">
        <f>IF(ISERROR(VLOOKUP($B62,PuntenDubbel!$A:$F,1,FALSE)),0,VLOOKUP($B62,PuntenDubbel!$A:$F,4,FALSE))</f>
        <v>0</v>
      </c>
      <c r="K62">
        <f t="shared" si="1"/>
        <v>0</v>
      </c>
    </row>
    <row r="63" spans="2:11" ht="12.75">
      <c r="B63" s="1">
        <f>Inschr!B63</f>
        <v>0</v>
      </c>
      <c r="C63" s="55">
        <f>Inschr!C63</f>
        <v>0</v>
      </c>
      <c r="D63" s="1">
        <f>Inschr!D63</f>
        <v>0</v>
      </c>
      <c r="E63" s="1">
        <f>Inschr!E63</f>
        <v>0</v>
      </c>
      <c r="F63" s="22">
        <f>Inschr!H63</f>
        <v>0</v>
      </c>
      <c r="G63" s="109">
        <f>Inschr!J63</f>
        <v>0</v>
      </c>
      <c r="H63" s="21">
        <f>IF(ISERROR(VLOOKUP($B63,PuntenEnkel!$A:$F,1,FALSE)),0,VLOOKUP($B63,PuntenEnkel!$A:$F,4,FALSE))</f>
        <v>0</v>
      </c>
      <c r="I63" s="7">
        <f>Inschr!K63</f>
        <v>0</v>
      </c>
      <c r="J63" s="21">
        <f>IF(ISERROR(VLOOKUP($B63,PuntenDubbel!$A:$F,1,FALSE)),0,VLOOKUP($B63,PuntenDubbel!$A:$F,4,FALSE))</f>
        <v>0</v>
      </c>
      <c r="K63">
        <f t="shared" si="1"/>
        <v>0</v>
      </c>
    </row>
    <row r="64" spans="2:11" ht="12.75">
      <c r="B64" s="1">
        <f>Inschr!B64</f>
        <v>0</v>
      </c>
      <c r="C64" s="55">
        <f>Inschr!C64</f>
        <v>0</v>
      </c>
      <c r="D64" s="1">
        <f>Inschr!D64</f>
        <v>0</v>
      </c>
      <c r="E64" s="1">
        <f>Inschr!E64</f>
        <v>0</v>
      </c>
      <c r="F64" s="22">
        <f>Inschr!H64</f>
        <v>0</v>
      </c>
      <c r="G64" s="109">
        <f>Inschr!J64</f>
        <v>0</v>
      </c>
      <c r="H64" s="21">
        <f>IF(ISERROR(VLOOKUP($B64,PuntenEnkel!$A:$F,1,FALSE)),0,VLOOKUP($B64,PuntenEnkel!$A:$F,4,FALSE))</f>
        <v>0</v>
      </c>
      <c r="I64" s="7">
        <f>Inschr!K64</f>
        <v>0</v>
      </c>
      <c r="J64" s="21">
        <f>IF(ISERROR(VLOOKUP($B64,PuntenDubbel!$A:$F,1,FALSE)),0,VLOOKUP($B64,PuntenDubbel!$A:$F,4,FALSE))</f>
        <v>0</v>
      </c>
      <c r="K64">
        <f t="shared" si="1"/>
        <v>0</v>
      </c>
    </row>
    <row r="65" spans="2:11" ht="12.75">
      <c r="B65" s="1">
        <f>Inschr!B65</f>
        <v>0</v>
      </c>
      <c r="C65" s="55">
        <f>Inschr!C65</f>
        <v>0</v>
      </c>
      <c r="D65" s="1">
        <f>Inschr!D65</f>
        <v>0</v>
      </c>
      <c r="E65" s="1">
        <f>Inschr!E65</f>
        <v>0</v>
      </c>
      <c r="F65" s="22">
        <f>Inschr!H65</f>
        <v>0</v>
      </c>
      <c r="G65" s="109">
        <f>Inschr!J65</f>
        <v>0</v>
      </c>
      <c r="H65" s="21">
        <f>IF(ISERROR(VLOOKUP($B65,PuntenEnkel!$A:$F,1,FALSE)),0,VLOOKUP($B65,PuntenEnkel!$A:$F,4,FALSE))</f>
        <v>0</v>
      </c>
      <c r="I65" s="7">
        <f>Inschr!K65</f>
        <v>0</v>
      </c>
      <c r="J65" s="21">
        <f>IF(ISERROR(VLOOKUP($B65,PuntenDubbel!$A:$F,1,FALSE)),0,VLOOKUP($B65,PuntenDubbel!$A:$F,4,FALSE))</f>
        <v>0</v>
      </c>
      <c r="K65">
        <f t="shared" si="1"/>
        <v>0</v>
      </c>
    </row>
    <row r="66" spans="2:11" ht="12.75">
      <c r="B66" s="1">
        <f>Inschr!B66</f>
        <v>0</v>
      </c>
      <c r="C66" s="55">
        <f>Inschr!C66</f>
        <v>0</v>
      </c>
      <c r="D66" s="1">
        <f>Inschr!D66</f>
        <v>0</v>
      </c>
      <c r="E66" s="1">
        <f>Inschr!E66</f>
        <v>0</v>
      </c>
      <c r="F66" s="22">
        <f>Inschr!H66</f>
        <v>0</v>
      </c>
      <c r="G66" s="109">
        <f>Inschr!J66</f>
        <v>0</v>
      </c>
      <c r="H66" s="21">
        <f>IF(ISERROR(VLOOKUP($B66,PuntenEnkel!$A:$F,1,FALSE)),0,VLOOKUP($B66,PuntenEnkel!$A:$F,4,FALSE))</f>
        <v>0</v>
      </c>
      <c r="I66" s="7">
        <f>Inschr!K66</f>
        <v>0</v>
      </c>
      <c r="J66" s="21">
        <f>IF(ISERROR(VLOOKUP($B66,PuntenDubbel!$A:$F,1,FALSE)),0,VLOOKUP($B66,PuntenDubbel!$A:$F,4,FALSE))</f>
        <v>0</v>
      </c>
      <c r="K66">
        <f aca="true" t="shared" si="2" ref="K66:K74">$H66+$J66</f>
        <v>0</v>
      </c>
    </row>
    <row r="67" spans="2:11" ht="12.75">
      <c r="B67" s="1">
        <f>Inschr!B67</f>
        <v>0</v>
      </c>
      <c r="C67" s="55">
        <f>Inschr!C67</f>
        <v>0</v>
      </c>
      <c r="D67" s="1">
        <f>Inschr!D67</f>
        <v>0</v>
      </c>
      <c r="E67" s="1">
        <f>Inschr!E67</f>
        <v>0</v>
      </c>
      <c r="F67" s="22">
        <f>Inschr!H67</f>
        <v>0</v>
      </c>
      <c r="G67" s="109">
        <f>Inschr!J67</f>
        <v>0</v>
      </c>
      <c r="H67" s="21">
        <f>IF(ISERROR(VLOOKUP($B67,PuntenEnkel!$A:$F,1,FALSE)),0,VLOOKUP($B67,PuntenEnkel!$A:$F,4,FALSE))</f>
        <v>0</v>
      </c>
      <c r="I67" s="7">
        <f>Inschr!K67</f>
        <v>0</v>
      </c>
      <c r="J67" s="21">
        <f>IF(ISERROR(VLOOKUP($B67,PuntenDubbel!$A:$F,1,FALSE)),0,VLOOKUP($B67,PuntenDubbel!$A:$F,4,FALSE))</f>
        <v>0</v>
      </c>
      <c r="K67">
        <f t="shared" si="2"/>
        <v>0</v>
      </c>
    </row>
    <row r="68" spans="2:11" ht="12.75">
      <c r="B68" s="1">
        <f>Inschr!B68</f>
        <v>0</v>
      </c>
      <c r="C68" s="55">
        <f>Inschr!C68</f>
        <v>0</v>
      </c>
      <c r="D68" s="1">
        <f>Inschr!D68</f>
        <v>0</v>
      </c>
      <c r="E68" s="1">
        <f>Inschr!E68</f>
        <v>0</v>
      </c>
      <c r="F68" s="22">
        <f>Inschr!H68</f>
        <v>0</v>
      </c>
      <c r="G68" s="109">
        <f>Inschr!J68</f>
        <v>0</v>
      </c>
      <c r="H68" s="21">
        <f>IF(ISERROR(VLOOKUP($B68,PuntenEnkel!$A:$F,1,FALSE)),0,VLOOKUP($B68,PuntenEnkel!$A:$F,4,FALSE))</f>
        <v>0</v>
      </c>
      <c r="I68" s="7">
        <f>Inschr!K68</f>
        <v>0</v>
      </c>
      <c r="J68" s="21">
        <f>IF(ISERROR(VLOOKUP($B68,PuntenDubbel!$A:$F,1,FALSE)),0,VLOOKUP($B68,PuntenDubbel!$A:$F,4,FALSE))</f>
        <v>0</v>
      </c>
      <c r="K68">
        <f t="shared" si="2"/>
        <v>0</v>
      </c>
    </row>
    <row r="69" spans="2:11" ht="12.75">
      <c r="B69" s="1">
        <f>Inschr!B69</f>
        <v>0</v>
      </c>
      <c r="C69" s="55">
        <f>Inschr!C69</f>
        <v>0</v>
      </c>
      <c r="D69" s="1">
        <f>Inschr!D69</f>
        <v>0</v>
      </c>
      <c r="E69" s="1">
        <f>Inschr!E69</f>
        <v>0</v>
      </c>
      <c r="F69" s="22">
        <f>Inschr!H69</f>
        <v>0</v>
      </c>
      <c r="G69" s="109">
        <f>Inschr!J69</f>
        <v>0</v>
      </c>
      <c r="H69" s="21">
        <f>IF(ISERROR(VLOOKUP($B69,PuntenEnkel!$A:$F,1,FALSE)),0,VLOOKUP($B69,PuntenEnkel!$A:$F,4,FALSE))</f>
        <v>0</v>
      </c>
      <c r="I69" s="7">
        <f>Inschr!K69</f>
        <v>0</v>
      </c>
      <c r="J69" s="21">
        <f>IF(ISERROR(VLOOKUP($B69,PuntenDubbel!$A:$F,1,FALSE)),0,VLOOKUP($B69,PuntenDubbel!$A:$F,4,FALSE))</f>
        <v>0</v>
      </c>
      <c r="K69">
        <f t="shared" si="2"/>
        <v>0</v>
      </c>
    </row>
    <row r="70" spans="2:11" ht="12.75">
      <c r="B70" s="1">
        <f>Inschr!B70</f>
        <v>0</v>
      </c>
      <c r="C70" s="55">
        <f>Inschr!C70</f>
        <v>0</v>
      </c>
      <c r="D70" s="1">
        <f>Inschr!D70</f>
        <v>0</v>
      </c>
      <c r="E70" s="1">
        <f>Inschr!E70</f>
        <v>0</v>
      </c>
      <c r="F70" s="22">
        <f>Inschr!H70</f>
        <v>0</v>
      </c>
      <c r="G70" s="109">
        <f>Inschr!J70</f>
        <v>0</v>
      </c>
      <c r="H70" s="21">
        <f>IF(ISERROR(VLOOKUP($B70,PuntenEnkel!$A:$F,1,FALSE)),0,VLOOKUP($B70,PuntenEnkel!$A:$F,4,FALSE))</f>
        <v>0</v>
      </c>
      <c r="I70" s="7">
        <f>Inschr!K70</f>
        <v>0</v>
      </c>
      <c r="J70" s="21">
        <f>IF(ISERROR(VLOOKUP($B70,PuntenDubbel!$A:$F,1,FALSE)),0,VLOOKUP($B70,PuntenDubbel!$A:$F,4,FALSE))</f>
        <v>0</v>
      </c>
      <c r="K70">
        <f t="shared" si="2"/>
        <v>0</v>
      </c>
    </row>
    <row r="71" spans="2:11" ht="12.75">
      <c r="B71" s="1">
        <f>Inschr!B71</f>
        <v>0</v>
      </c>
      <c r="C71" s="55">
        <f>Inschr!C71</f>
        <v>0</v>
      </c>
      <c r="D71" s="1">
        <f>Inschr!D71</f>
        <v>0</v>
      </c>
      <c r="E71" s="1">
        <f>Inschr!E71</f>
        <v>0</v>
      </c>
      <c r="F71" s="22">
        <f>Inschr!H71</f>
        <v>0</v>
      </c>
      <c r="G71" s="109">
        <f>Inschr!J71</f>
        <v>0</v>
      </c>
      <c r="H71" s="21">
        <f>IF(ISERROR(VLOOKUP($B71,PuntenEnkel!$A:$F,1,FALSE)),0,VLOOKUP($B71,PuntenEnkel!$A:$F,4,FALSE))</f>
        <v>0</v>
      </c>
      <c r="I71" s="7">
        <f>Inschr!K71</f>
        <v>0</v>
      </c>
      <c r="J71" s="21">
        <f>IF(ISERROR(VLOOKUP($B71,PuntenDubbel!$A:$F,1,FALSE)),0,VLOOKUP($B71,PuntenDubbel!$A:$F,4,FALSE))</f>
        <v>0</v>
      </c>
      <c r="K71">
        <f t="shared" si="2"/>
        <v>0</v>
      </c>
    </row>
    <row r="72" spans="2:11" ht="12.75">
      <c r="B72" s="1">
        <f>Inschr!B72</f>
        <v>0</v>
      </c>
      <c r="C72" s="55">
        <f>Inschr!C72</f>
        <v>0</v>
      </c>
      <c r="D72" s="1">
        <f>Inschr!D72</f>
        <v>0</v>
      </c>
      <c r="E72" s="1">
        <f>Inschr!E72</f>
        <v>0</v>
      </c>
      <c r="F72" s="22">
        <f>Inschr!H72</f>
        <v>0</v>
      </c>
      <c r="G72" s="109">
        <f>Inschr!J72</f>
        <v>0</v>
      </c>
      <c r="H72" s="21">
        <f>IF(ISERROR(VLOOKUP($B72,PuntenEnkel!$A:$F,1,FALSE)),0,VLOOKUP($B72,PuntenEnkel!$A:$F,4,FALSE))</f>
        <v>0</v>
      </c>
      <c r="I72" s="7">
        <f>Inschr!K72</f>
        <v>0</v>
      </c>
      <c r="J72" s="21">
        <f>IF(ISERROR(VLOOKUP($B72,PuntenDubbel!$A:$F,1,FALSE)),0,VLOOKUP($B72,PuntenDubbel!$A:$F,4,FALSE))</f>
        <v>0</v>
      </c>
      <c r="K72">
        <f t="shared" si="2"/>
        <v>0</v>
      </c>
    </row>
    <row r="73" spans="2:11" ht="12.75">
      <c r="B73" s="1">
        <f>Inschr!B73</f>
        <v>0</v>
      </c>
      <c r="C73" s="55">
        <f>Inschr!C73</f>
        <v>0</v>
      </c>
      <c r="D73" s="1">
        <f>Inschr!D73</f>
        <v>0</v>
      </c>
      <c r="E73" s="1">
        <f>Inschr!E73</f>
        <v>0</v>
      </c>
      <c r="F73" s="22">
        <f>Inschr!H73</f>
        <v>0</v>
      </c>
      <c r="G73" s="109">
        <f>Inschr!J73</f>
        <v>0</v>
      </c>
      <c r="H73" s="21">
        <f>IF(ISERROR(VLOOKUP($B73,PuntenEnkel!$A:$F,1,FALSE)),0,VLOOKUP($B73,PuntenEnkel!$A:$F,4,FALSE))</f>
        <v>0</v>
      </c>
      <c r="I73" s="7">
        <f>Inschr!K73</f>
        <v>0</v>
      </c>
      <c r="J73" s="21">
        <f>IF(ISERROR(VLOOKUP($B73,PuntenDubbel!$A:$F,1,FALSE)),0,VLOOKUP($B73,PuntenDubbel!$A:$F,4,FALSE))</f>
        <v>0</v>
      </c>
      <c r="K73">
        <f t="shared" si="2"/>
        <v>0</v>
      </c>
    </row>
    <row r="74" spans="2:11" ht="12.75">
      <c r="B74" s="1">
        <f>Inschr!B74</f>
        <v>0</v>
      </c>
      <c r="C74" s="55">
        <f>Inschr!C74</f>
        <v>0</v>
      </c>
      <c r="D74" s="1">
        <f>Inschr!D74</f>
        <v>0</v>
      </c>
      <c r="E74" s="1">
        <f>Inschr!E74</f>
        <v>0</v>
      </c>
      <c r="F74" s="22">
        <f>Inschr!H74</f>
        <v>0</v>
      </c>
      <c r="G74" s="109">
        <f>Inschr!J74</f>
        <v>0</v>
      </c>
      <c r="H74" s="21">
        <f>IF(ISERROR(VLOOKUP($B74,PuntenEnkel!$A:$F,1,FALSE)),0,VLOOKUP($B74,PuntenEnkel!$A:$F,4,FALSE))</f>
        <v>0</v>
      </c>
      <c r="I74" s="7">
        <f>Inschr!K74</f>
        <v>0</v>
      </c>
      <c r="J74" s="21">
        <f>IF(ISERROR(VLOOKUP($B74,PuntenDubbel!$A:$F,1,FALSE)),0,VLOOKUP($B74,PuntenDubbel!$A:$F,4,FALSE))</f>
        <v>0</v>
      </c>
      <c r="K74">
        <f t="shared" si="2"/>
        <v>0</v>
      </c>
    </row>
  </sheetData>
  <sheetProtection/>
  <printOptions/>
  <pageMargins left="0.47" right="0.38" top="1" bottom="1" header="0.5" footer="0.5"/>
  <pageSetup horizontalDpi="360" verticalDpi="360" orientation="portrait" paperSize="9"/>
  <legacyDrawing r:id="rId2"/>
</worksheet>
</file>

<file path=xl/worksheets/sheet11.xml><?xml version="1.0" encoding="utf-8"?>
<worksheet xmlns="http://schemas.openxmlformats.org/spreadsheetml/2006/main" xmlns:r="http://schemas.openxmlformats.org/officeDocument/2006/relationships">
  <dimension ref="A1:M13"/>
  <sheetViews>
    <sheetView zoomScalePageLayoutView="0" workbookViewId="0" topLeftCell="A1">
      <selection activeCell="K2" sqref="K2"/>
    </sheetView>
  </sheetViews>
  <sheetFormatPr defaultColWidth="11.421875" defaultRowHeight="12.75"/>
  <cols>
    <col min="1" max="1" width="11.00390625" style="32" customWidth="1"/>
    <col min="2" max="13" width="10.57421875" style="0" customWidth="1"/>
  </cols>
  <sheetData>
    <row r="1" spans="1:13" s="25" customFormat="1" ht="24">
      <c r="A1" s="23"/>
      <c r="B1" s="24">
        <v>1</v>
      </c>
      <c r="C1" s="24">
        <v>2</v>
      </c>
      <c r="D1" s="24">
        <v>3</v>
      </c>
      <c r="E1" s="24">
        <v>4</v>
      </c>
      <c r="F1" s="24">
        <v>5</v>
      </c>
      <c r="G1" s="24">
        <v>6</v>
      </c>
      <c r="H1" s="24">
        <v>7</v>
      </c>
      <c r="I1" s="24">
        <v>8</v>
      </c>
      <c r="J1" s="24">
        <v>9</v>
      </c>
      <c r="K1" s="24">
        <v>10</v>
      </c>
      <c r="L1" s="24">
        <v>11</v>
      </c>
      <c r="M1" s="24">
        <v>12</v>
      </c>
    </row>
    <row r="2" spans="1:13" ht="38.25" customHeight="1">
      <c r="A2" s="26">
        <v>0.375</v>
      </c>
      <c r="B2" s="27"/>
      <c r="C2" s="27"/>
      <c r="D2" s="27"/>
      <c r="E2" s="27"/>
      <c r="F2" s="27"/>
      <c r="G2" s="27"/>
      <c r="H2" s="27"/>
      <c r="I2" s="28"/>
      <c r="J2" s="28"/>
      <c r="K2" s="28"/>
      <c r="L2" s="27"/>
      <c r="M2" s="27"/>
    </row>
    <row r="3" spans="1:13" ht="38.25" customHeight="1">
      <c r="A3" s="29"/>
      <c r="B3" s="30"/>
      <c r="C3" s="30"/>
      <c r="D3" s="30"/>
      <c r="E3" s="30"/>
      <c r="F3" s="30"/>
      <c r="G3" s="30"/>
      <c r="H3" s="30"/>
      <c r="I3" s="31"/>
      <c r="J3" s="31"/>
      <c r="K3" s="31"/>
      <c r="L3" s="30"/>
      <c r="M3" s="30"/>
    </row>
    <row r="4" spans="1:13" ht="38.25" customHeight="1">
      <c r="A4" s="26">
        <v>0.4583333333333333</v>
      </c>
      <c r="B4" s="27"/>
      <c r="C4" s="27"/>
      <c r="D4" s="27"/>
      <c r="E4" s="27"/>
      <c r="F4" s="27"/>
      <c r="G4" s="27"/>
      <c r="H4" s="27"/>
      <c r="I4" s="27"/>
      <c r="J4" s="27"/>
      <c r="K4" s="27"/>
      <c r="L4" s="28"/>
      <c r="M4" s="27"/>
    </row>
    <row r="5" spans="1:13" ht="38.25" customHeight="1">
      <c r="A5" s="29"/>
      <c r="B5" s="30"/>
      <c r="C5" s="30"/>
      <c r="D5" s="30"/>
      <c r="E5" s="30"/>
      <c r="F5" s="30"/>
      <c r="G5" s="30"/>
      <c r="H5" s="30"/>
      <c r="I5" s="30"/>
      <c r="J5" s="30"/>
      <c r="K5" s="30"/>
      <c r="L5" s="31"/>
      <c r="M5" s="30"/>
    </row>
    <row r="6" spans="1:13" ht="38.25" customHeight="1">
      <c r="A6" s="26">
        <v>0.5416666666666666</v>
      </c>
      <c r="B6" s="27"/>
      <c r="C6" s="27"/>
      <c r="D6" s="27"/>
      <c r="E6" s="27"/>
      <c r="F6" s="27"/>
      <c r="G6" s="27"/>
      <c r="H6" s="27"/>
      <c r="I6" s="28"/>
      <c r="J6" s="28"/>
      <c r="K6" s="28"/>
      <c r="M6" s="28"/>
    </row>
    <row r="7" spans="1:13" ht="38.25" customHeight="1">
      <c r="A7" s="29"/>
      <c r="B7" s="30"/>
      <c r="C7" s="30"/>
      <c r="D7" s="30"/>
      <c r="E7" s="30"/>
      <c r="F7" s="30"/>
      <c r="G7" s="30"/>
      <c r="H7" s="30"/>
      <c r="I7" s="31"/>
      <c r="J7" s="31"/>
      <c r="K7" s="31"/>
      <c r="M7" s="31"/>
    </row>
    <row r="8" spans="1:13" ht="38.25" customHeight="1">
      <c r="A8" s="26">
        <v>0.625</v>
      </c>
      <c r="B8" s="27"/>
      <c r="C8" s="27"/>
      <c r="D8" s="27"/>
      <c r="E8" s="27"/>
      <c r="F8" s="27"/>
      <c r="G8" s="27"/>
      <c r="H8" s="27"/>
      <c r="I8" s="27"/>
      <c r="J8" s="27"/>
      <c r="K8" s="27"/>
      <c r="L8" s="28"/>
      <c r="M8" s="28"/>
    </row>
    <row r="9" spans="1:13" ht="38.25" customHeight="1">
      <c r="A9" s="29"/>
      <c r="B9" s="30"/>
      <c r="C9" s="30"/>
      <c r="D9" s="30"/>
      <c r="E9" s="30"/>
      <c r="F9" s="30"/>
      <c r="G9" s="30"/>
      <c r="H9" s="30"/>
      <c r="I9" s="30"/>
      <c r="J9" s="30"/>
      <c r="K9" s="30"/>
      <c r="L9" s="31"/>
      <c r="M9" s="31"/>
    </row>
    <row r="10" spans="1:13" ht="38.25" customHeight="1">
      <c r="A10" s="26">
        <v>0.7083333333333334</v>
      </c>
      <c r="B10" s="27"/>
      <c r="C10" s="27"/>
      <c r="D10" s="27"/>
      <c r="E10" s="27"/>
      <c r="F10" s="27"/>
      <c r="G10" s="27"/>
      <c r="H10" s="27"/>
      <c r="I10" s="28"/>
      <c r="J10" s="28"/>
      <c r="K10" s="28"/>
      <c r="L10" s="28"/>
      <c r="M10" s="28"/>
    </row>
    <row r="11" spans="1:13" ht="38.25" customHeight="1">
      <c r="A11" s="29"/>
      <c r="B11" s="30"/>
      <c r="C11" s="30"/>
      <c r="D11" s="30"/>
      <c r="E11" s="30"/>
      <c r="F11" s="30"/>
      <c r="G11" s="30"/>
      <c r="H11" s="30"/>
      <c r="I11" s="31"/>
      <c r="J11" s="31"/>
      <c r="K11" s="31"/>
      <c r="L11" s="31"/>
      <c r="M11" s="31"/>
    </row>
    <row r="12" spans="1:13" ht="38.25" customHeight="1">
      <c r="A12" s="26">
        <v>0.7916666666666666</v>
      </c>
      <c r="B12" s="27"/>
      <c r="C12" s="27"/>
      <c r="D12" s="27"/>
      <c r="E12" s="27"/>
      <c r="F12" s="27"/>
      <c r="G12" s="27"/>
      <c r="H12" s="27"/>
      <c r="I12" s="27"/>
      <c r="J12" s="27"/>
      <c r="K12" s="27"/>
      <c r="L12" s="27"/>
      <c r="M12" s="27"/>
    </row>
    <row r="13" spans="1:13" ht="38.25" customHeight="1">
      <c r="A13" s="29"/>
      <c r="B13" s="30"/>
      <c r="C13" s="30"/>
      <c r="D13" s="30"/>
      <c r="E13" s="30"/>
      <c r="F13" s="30"/>
      <c r="G13" s="30"/>
      <c r="H13" s="30"/>
      <c r="I13" s="30"/>
      <c r="J13" s="30"/>
      <c r="K13" s="30"/>
      <c r="L13" s="30"/>
      <c r="M13" s="30"/>
    </row>
  </sheetData>
  <sheetProtection/>
  <printOptions/>
  <pageMargins left="0" right="0" top="0.3937007874015748" bottom="0.3937007874015748" header="0.31496062992125984" footer="0.31496062992125984"/>
  <pageSetup horizontalDpi="360" verticalDpi="360" orientation="landscape" paperSize="9"/>
</worksheet>
</file>

<file path=xl/worksheets/sheet12.xml><?xml version="1.0" encoding="utf-8"?>
<worksheet xmlns="http://schemas.openxmlformats.org/spreadsheetml/2006/main" xmlns:r="http://schemas.openxmlformats.org/officeDocument/2006/relationships">
  <dimension ref="A1:I16"/>
  <sheetViews>
    <sheetView zoomScalePageLayoutView="0" workbookViewId="0" topLeftCell="A1">
      <selection activeCell="B4" sqref="B4"/>
    </sheetView>
  </sheetViews>
  <sheetFormatPr defaultColWidth="9.28125" defaultRowHeight="12.75"/>
  <cols>
    <col min="1" max="1" width="3.421875" style="1" customWidth="1"/>
    <col min="2" max="2" width="7.28125" style="1" customWidth="1"/>
    <col min="3" max="4" width="12.57421875" style="1" customWidth="1"/>
    <col min="5" max="6" width="6.00390625" style="1" customWidth="1"/>
    <col min="7" max="8" width="12.57421875" style="1" customWidth="1"/>
    <col min="9" max="9" width="7.28125" style="1" customWidth="1"/>
    <col min="10" max="10" width="2.421875" style="1" customWidth="1"/>
    <col min="11" max="16384" width="9.28125" style="1" customWidth="1"/>
  </cols>
  <sheetData>
    <row r="1" spans="1:9" ht="34.5" customHeight="1">
      <c r="A1" s="33"/>
      <c r="B1" s="34" t="s">
        <v>29</v>
      </c>
      <c r="C1" s="35"/>
      <c r="D1" s="35"/>
      <c r="E1" s="36"/>
      <c r="F1" s="36"/>
      <c r="G1" s="34" t="s">
        <v>30</v>
      </c>
      <c r="H1" s="35"/>
      <c r="I1" s="37"/>
    </row>
    <row r="2" spans="1:9" ht="21" customHeight="1" thickBot="1">
      <c r="A2" s="33"/>
      <c r="B2" s="38"/>
      <c r="C2" s="39"/>
      <c r="D2" s="40"/>
      <c r="E2" s="36"/>
      <c r="F2" s="36"/>
      <c r="G2" s="40"/>
      <c r="H2" s="41"/>
      <c r="I2" s="37"/>
    </row>
    <row r="3" spans="1:9" ht="34.5" customHeight="1" thickBot="1">
      <c r="A3" s="33"/>
      <c r="B3" s="38" t="s">
        <v>5</v>
      </c>
      <c r="C3" s="115" t="s">
        <v>0</v>
      </c>
      <c r="D3" s="114"/>
      <c r="E3" s="116" t="s">
        <v>31</v>
      </c>
      <c r="F3" s="117"/>
      <c r="G3" s="115" t="s">
        <v>32</v>
      </c>
      <c r="H3" s="114"/>
      <c r="I3" s="37" t="s">
        <v>5</v>
      </c>
    </row>
    <row r="4" spans="1:9" ht="63.75" customHeight="1" thickBot="1">
      <c r="A4" s="42"/>
      <c r="B4" s="43"/>
      <c r="C4" s="113" t="str">
        <f>IF(B4=0," ",VLOOKUP(B4,Inschr!$B:$N,3,FALSE))</f>
        <v> </v>
      </c>
      <c r="D4" s="114"/>
      <c r="E4" s="44"/>
      <c r="F4" s="44"/>
      <c r="G4" s="113" t="str">
        <f>IF(I4=0," ",VLOOKUP(I4,Inschr!$B:$N,3,FALSE))</f>
        <v> </v>
      </c>
      <c r="H4" s="114"/>
      <c r="I4" s="45"/>
    </row>
    <row r="5" spans="1:9" ht="63.75" customHeight="1" thickBot="1">
      <c r="A5" s="33"/>
      <c r="B5" s="46"/>
      <c r="C5" s="113" t="str">
        <f>IF(B5=0," ",VLOOKUP(B5,Inschr!$B:$N,3,FALSE))</f>
        <v> </v>
      </c>
      <c r="D5" s="114"/>
      <c r="E5" s="47"/>
      <c r="F5" s="47"/>
      <c r="G5" s="113" t="str">
        <f>IF(I5=0," ",VLOOKUP(I5,Inschr!$B:$N,3,FALSE))</f>
        <v> </v>
      </c>
      <c r="H5" s="114"/>
      <c r="I5" s="48"/>
    </row>
    <row r="6" spans="1:9" ht="24.75" customHeight="1">
      <c r="A6" s="33"/>
      <c r="B6" s="49"/>
      <c r="C6" s="50"/>
      <c r="D6" s="50"/>
      <c r="E6" s="50"/>
      <c r="F6" s="50"/>
      <c r="G6" s="51"/>
      <c r="H6" s="51"/>
      <c r="I6" s="51"/>
    </row>
    <row r="7" spans="1:9" ht="21" customHeight="1">
      <c r="A7" s="42"/>
      <c r="B7" s="52" t="s">
        <v>33</v>
      </c>
      <c r="C7" s="52"/>
      <c r="D7" s="42"/>
      <c r="E7" s="53"/>
      <c r="F7" s="53"/>
      <c r="G7" s="52" t="s">
        <v>34</v>
      </c>
      <c r="H7" s="42"/>
      <c r="I7" s="54"/>
    </row>
    <row r="8" ht="69" customHeight="1"/>
    <row r="9" ht="69" customHeight="1"/>
    <row r="10" spans="1:9" ht="34.5" customHeight="1">
      <c r="A10" s="33"/>
      <c r="B10" s="34" t="s">
        <v>29</v>
      </c>
      <c r="C10" s="35"/>
      <c r="D10" s="35"/>
      <c r="E10" s="36"/>
      <c r="F10" s="36"/>
      <c r="G10" s="34" t="s">
        <v>30</v>
      </c>
      <c r="H10" s="35"/>
      <c r="I10" s="37"/>
    </row>
    <row r="11" spans="1:9" ht="20.25" customHeight="1" thickBot="1">
      <c r="A11" s="33"/>
      <c r="B11" s="38"/>
      <c r="C11" s="39"/>
      <c r="D11" s="40"/>
      <c r="E11" s="36"/>
      <c r="F11" s="36"/>
      <c r="G11" s="40"/>
      <c r="H11" s="41"/>
      <c r="I11" s="37"/>
    </row>
    <row r="12" spans="1:9" ht="34.5" customHeight="1" thickBot="1">
      <c r="A12" s="33"/>
      <c r="B12" s="38" t="s">
        <v>5</v>
      </c>
      <c r="C12" s="115" t="s">
        <v>0</v>
      </c>
      <c r="D12" s="114"/>
      <c r="E12" s="116" t="s">
        <v>31</v>
      </c>
      <c r="F12" s="117"/>
      <c r="G12" s="115" t="s">
        <v>32</v>
      </c>
      <c r="H12" s="114"/>
      <c r="I12" s="37" t="s">
        <v>5</v>
      </c>
    </row>
    <row r="13" spans="1:9" ht="63.75" customHeight="1" thickBot="1">
      <c r="A13" s="42"/>
      <c r="B13" s="43"/>
      <c r="C13" s="113" t="str">
        <f>IF(B13=0," ",VLOOKUP(B13,Inschr!$B:$N,3,FALSE))</f>
        <v> </v>
      </c>
      <c r="D13" s="114"/>
      <c r="E13" s="44"/>
      <c r="F13" s="44"/>
      <c r="G13" s="113" t="str">
        <f>IF(I13=0," ",VLOOKUP(I13,Inschr!$B:$N,3,FALSE))</f>
        <v> </v>
      </c>
      <c r="H13" s="114"/>
      <c r="I13" s="45"/>
    </row>
    <row r="14" spans="1:9" ht="63.75" customHeight="1" thickBot="1">
      <c r="A14" s="33"/>
      <c r="B14" s="46"/>
      <c r="C14" s="113" t="str">
        <f>IF(B14=0," ",VLOOKUP(B14,Inschr!$B:$N,3,FALSE))</f>
        <v> </v>
      </c>
      <c r="D14" s="114"/>
      <c r="E14" s="47"/>
      <c r="F14" s="47"/>
      <c r="G14" s="113" t="str">
        <f>IF(I14=0," ",VLOOKUP(I14,Inschr!$B:$N,3,FALSE))</f>
        <v> </v>
      </c>
      <c r="H14" s="114"/>
      <c r="I14" s="48"/>
    </row>
    <row r="15" spans="1:9" ht="24.75" customHeight="1">
      <c r="A15" s="33"/>
      <c r="B15" s="49"/>
      <c r="C15" s="50"/>
      <c r="D15" s="50"/>
      <c r="E15" s="50"/>
      <c r="F15" s="50"/>
      <c r="G15" s="51"/>
      <c r="H15" s="51"/>
      <c r="I15" s="51"/>
    </row>
    <row r="16" spans="1:9" ht="21" customHeight="1">
      <c r="A16" s="42"/>
      <c r="B16" s="52" t="s">
        <v>33</v>
      </c>
      <c r="C16" s="52"/>
      <c r="D16" s="42"/>
      <c r="E16" s="53"/>
      <c r="F16" s="53"/>
      <c r="G16" s="52" t="s">
        <v>34</v>
      </c>
      <c r="H16" s="42"/>
      <c r="I16" s="54"/>
    </row>
  </sheetData>
  <sheetProtection/>
  <mergeCells count="14">
    <mergeCell ref="C14:D14"/>
    <mergeCell ref="E12:F12"/>
    <mergeCell ref="C3:D3"/>
    <mergeCell ref="C4:D4"/>
    <mergeCell ref="C5:D5"/>
    <mergeCell ref="E3:F3"/>
    <mergeCell ref="C12:D12"/>
    <mergeCell ref="C13:D13"/>
    <mergeCell ref="G13:H13"/>
    <mergeCell ref="G14:H14"/>
    <mergeCell ref="G3:H3"/>
    <mergeCell ref="G4:H4"/>
    <mergeCell ref="G5:H5"/>
    <mergeCell ref="G12:H12"/>
  </mergeCells>
  <printOptions/>
  <pageMargins left="0.75" right="0.75" top="1" bottom="1" header="0.5" footer="0.5"/>
  <pageSetup horizontalDpi="360" verticalDpi="360" orientation="portrait" paperSize="9"/>
</worksheet>
</file>

<file path=xl/worksheets/sheet2.xml><?xml version="1.0" encoding="utf-8"?>
<worksheet xmlns="http://schemas.openxmlformats.org/spreadsheetml/2006/main" xmlns:r="http://schemas.openxmlformats.org/officeDocument/2006/relationships">
  <dimension ref="A1:O27"/>
  <sheetViews>
    <sheetView zoomScale="85" zoomScaleNormal="85" zoomScalePageLayoutView="0" workbookViewId="0" topLeftCell="A1">
      <selection activeCell="M28" sqref="M28"/>
    </sheetView>
  </sheetViews>
  <sheetFormatPr defaultColWidth="9.28125" defaultRowHeight="15.75" customHeight="1"/>
  <cols>
    <col min="1" max="1" width="9.00390625" style="65" bestFit="1" customWidth="1"/>
    <col min="2" max="2" width="4.00390625" style="66" bestFit="1" customWidth="1"/>
    <col min="3" max="3" width="25.28125" style="66" bestFit="1" customWidth="1"/>
    <col min="4" max="4" width="16.421875" style="66" bestFit="1" customWidth="1"/>
    <col min="5" max="5" width="4.00390625" style="66" bestFit="1" customWidth="1"/>
    <col min="6" max="6" width="19.7109375" style="66" bestFit="1" customWidth="1"/>
    <col min="7" max="7" width="16.421875" style="66" bestFit="1" customWidth="1"/>
    <col min="8" max="8" width="4.28125" style="66" customWidth="1"/>
    <col min="9" max="9" width="9.28125" style="65" bestFit="1" customWidth="1"/>
    <col min="10" max="10" width="4.00390625" style="66" bestFit="1" customWidth="1"/>
    <col min="11" max="11" width="23.57421875" style="66" bestFit="1" customWidth="1"/>
    <col min="12" max="12" width="15.7109375" style="66" bestFit="1" customWidth="1"/>
    <col min="13" max="13" width="4.00390625" style="66" bestFit="1" customWidth="1"/>
    <col min="14" max="14" width="21.421875" style="66" bestFit="1" customWidth="1"/>
    <col min="15" max="15" width="16.00390625" style="66" bestFit="1" customWidth="1"/>
    <col min="16" max="16384" width="9.28125" style="66" customWidth="1"/>
  </cols>
  <sheetData>
    <row r="1" spans="2:15" ht="15.75" customHeight="1">
      <c r="B1" s="110" t="s">
        <v>44</v>
      </c>
      <c r="C1" s="110"/>
      <c r="D1" s="110"/>
      <c r="E1" s="110" t="s">
        <v>45</v>
      </c>
      <c r="F1" s="110"/>
      <c r="G1" s="110"/>
      <c r="J1" s="110" t="s">
        <v>46</v>
      </c>
      <c r="K1" s="110"/>
      <c r="L1" s="110"/>
      <c r="M1" s="110" t="s">
        <v>47</v>
      </c>
      <c r="N1" s="110"/>
      <c r="O1" s="110"/>
    </row>
    <row r="2" spans="1:15" ht="15.75" customHeight="1">
      <c r="A2" s="67" t="s">
        <v>42</v>
      </c>
      <c r="B2" s="70"/>
      <c r="C2" s="69">
        <f>IF(B2="","",VLOOKUP(B2,Inschr!$B:$H,3,FALSE))</f>
      </c>
      <c r="D2" s="69">
        <f>IF(B2="","",VLOOKUP(B2,Inschr!$B:$H,4,FALSE))</f>
      </c>
      <c r="E2" s="70"/>
      <c r="F2" s="69">
        <f>IF(E2="","",VLOOKUP(E2,Inschr!$B:$H,3,FALSE))</f>
      </c>
      <c r="G2" s="69">
        <f>IF(E2="","",VLOOKUP(E2,Inschr!$B:$H,4,FALSE))</f>
      </c>
      <c r="I2" s="67"/>
      <c r="J2" s="68"/>
      <c r="K2" s="69"/>
      <c r="L2" s="69"/>
      <c r="M2" s="68"/>
      <c r="N2" s="69"/>
      <c r="O2" s="69"/>
    </row>
    <row r="3" spans="1:15" ht="15.75" customHeight="1">
      <c r="A3" s="67" t="s">
        <v>48</v>
      </c>
      <c r="B3" s="70"/>
      <c r="C3" s="69">
        <f>IF(B3="","",VLOOKUP(B3,Inschr!$B:$H,3,FALSE))</f>
      </c>
      <c r="D3" s="69">
        <f>IF(B3="","",VLOOKUP(B3,Inschr!$B:$H,4,FALSE))</f>
      </c>
      <c r="E3" s="70"/>
      <c r="F3" s="69">
        <f>IF(E3="","",VLOOKUP(E3,Inschr!$B:$H,3,FALSE))</f>
      </c>
      <c r="G3" s="69">
        <f>IF(E3="","",VLOOKUP(E3,Inschr!$B:$H,4,FALSE))</f>
      </c>
      <c r="I3" s="67" t="s">
        <v>64</v>
      </c>
      <c r="J3" s="70"/>
      <c r="K3" s="69">
        <f>IF(J3="","",VLOOKUP(J3,Inschr!$B:$H,3,FALSE))</f>
      </c>
      <c r="L3" s="69">
        <f>IF(J3="","",VLOOKUP(J3,Inschr!$B:$H,4,FALSE))</f>
      </c>
      <c r="M3" s="70"/>
      <c r="N3" s="69">
        <f>IF(M3="","",VLOOKUP(M3,Inschr!$B:$H,3,FALSE))</f>
      </c>
      <c r="O3" s="69">
        <f>IF(M3="","",VLOOKUP(M3,Inschr!$B:$H,4,FALSE))</f>
      </c>
    </row>
    <row r="4" spans="1:15" ht="15.75" customHeight="1">
      <c r="A4" s="67" t="s">
        <v>49</v>
      </c>
      <c r="B4" s="70"/>
      <c r="C4" s="69">
        <f>IF(B4="","",VLOOKUP(B4,Inschr!$B:$H,3,FALSE))</f>
      </c>
      <c r="D4" s="69">
        <f>IF(B4="","",VLOOKUP(B4,Inschr!$B:$H,4,FALSE))</f>
      </c>
      <c r="E4" s="70"/>
      <c r="F4" s="69">
        <f>IF(E4="","",VLOOKUP(E4,Inschr!$B:$H,3,FALSE))</f>
      </c>
      <c r="G4" s="69">
        <f>IF(E4="","",VLOOKUP(E4,Inschr!$B:$H,4,FALSE))</f>
      </c>
      <c r="I4" s="67" t="s">
        <v>65</v>
      </c>
      <c r="J4" s="70"/>
      <c r="K4" s="69">
        <f>IF(J4="","",VLOOKUP(J4,Inschr!$B:$H,3,FALSE))</f>
      </c>
      <c r="L4" s="69">
        <f>IF(J4="","",VLOOKUP(J4,Inschr!$B:$H,4,FALSE))</f>
      </c>
      <c r="M4" s="70"/>
      <c r="N4" s="69">
        <f>IF(M4="","",VLOOKUP(M4,Inschr!$B:$H,3,FALSE))</f>
      </c>
      <c r="O4" s="69">
        <f>IF(M4="","",VLOOKUP(M4,Inschr!$B:$H,4,FALSE))</f>
      </c>
    </row>
    <row r="5" spans="1:15" ht="15.75" customHeight="1">
      <c r="A5" s="67" t="s">
        <v>50</v>
      </c>
      <c r="B5" s="70"/>
      <c r="C5" s="69">
        <f>IF(B5="","",VLOOKUP(B5,Inschr!$B:$H,3,FALSE))</f>
      </c>
      <c r="D5" s="69">
        <f>IF(B5="","",VLOOKUP(B5,Inschr!$B:$H,4,FALSE))</f>
      </c>
      <c r="E5" s="70"/>
      <c r="F5" s="69">
        <f>IF(E5="","",VLOOKUP(E5,Inschr!$B:$H,3,FALSE))</f>
      </c>
      <c r="G5" s="69">
        <f>IF(E5="","",VLOOKUP(E5,Inschr!$B:$H,4,FALSE))</f>
      </c>
      <c r="I5" s="67" t="s">
        <v>66</v>
      </c>
      <c r="J5" s="70"/>
      <c r="K5" s="69">
        <f>IF(J5="","",VLOOKUP(J5,Inschr!$B:$H,3,FALSE))</f>
      </c>
      <c r="L5" s="69">
        <f>IF(J5="","",VLOOKUP(J5,Inschr!$B:$H,4,FALSE))</f>
      </c>
      <c r="M5" s="70"/>
      <c r="N5" s="69">
        <f>IF(M5="","",VLOOKUP(M5,Inschr!$B:$H,3,FALSE))</f>
      </c>
      <c r="O5" s="69">
        <f>IF(M5="","",VLOOKUP(M5,Inschr!$B:$H,4,FALSE))</f>
      </c>
    </row>
    <row r="6" spans="1:15" ht="15.75" customHeight="1">
      <c r="A6" s="67" t="s">
        <v>51</v>
      </c>
      <c r="B6" s="70"/>
      <c r="C6" s="69">
        <f>IF(B6="","",VLOOKUP(B6,Inschr!$B:$H,3,FALSE))</f>
      </c>
      <c r="D6" s="69">
        <f>IF(B6="","",VLOOKUP(B6,Inschr!$B:$H,4,FALSE))</f>
      </c>
      <c r="E6" s="70"/>
      <c r="F6" s="69">
        <f>IF(E6="","",VLOOKUP(E6,Inschr!$B:$H,3,FALSE))</f>
      </c>
      <c r="G6" s="69">
        <f>IF(E6="","",VLOOKUP(E6,Inschr!$B:$H,4,FALSE))</f>
      </c>
      <c r="I6" s="67" t="s">
        <v>67</v>
      </c>
      <c r="J6" s="70"/>
      <c r="K6" s="69">
        <f>IF(J6="","",VLOOKUP(J6,Inschr!$B:$H,3,FALSE))</f>
      </c>
      <c r="L6" s="69">
        <f>IF(J6="","",VLOOKUP(J6,Inschr!$B:$H,4,FALSE))</f>
      </c>
      <c r="M6" s="70"/>
      <c r="N6" s="69">
        <f>IF(M6="","",VLOOKUP(M6,Inschr!$B:$H,3,FALSE))</f>
      </c>
      <c r="O6" s="69">
        <f>IF(M6="","",VLOOKUP(M6,Inschr!$B:$H,4,FALSE))</f>
      </c>
    </row>
    <row r="7" spans="1:15" ht="15.75" customHeight="1">
      <c r="A7" s="67" t="s">
        <v>43</v>
      </c>
      <c r="B7" s="70"/>
      <c r="C7" s="69">
        <f>IF(B7="","",VLOOKUP(B7,Inschr!$B:$H,3,FALSE))</f>
      </c>
      <c r="D7" s="69">
        <f>IF(B7="","",VLOOKUP(B7,Inschr!$B:$H,4,FALSE))</f>
      </c>
      <c r="E7" s="70"/>
      <c r="F7" s="69">
        <f>IF(E7="","",VLOOKUP(E7,Inschr!$B:$H,3,FALSE))</f>
      </c>
      <c r="G7" s="69">
        <f>IF(E7="","",VLOOKUP(E7,Inschr!$B:$H,4,FALSE))</f>
      </c>
      <c r="I7" s="67"/>
      <c r="J7" s="68"/>
      <c r="K7" s="69"/>
      <c r="L7" s="69"/>
      <c r="M7" s="68"/>
      <c r="N7" s="69"/>
      <c r="O7" s="69"/>
    </row>
    <row r="8" spans="1:15" ht="15.75" customHeight="1">
      <c r="A8" s="67" t="s">
        <v>52</v>
      </c>
      <c r="B8" s="70"/>
      <c r="C8" s="69">
        <f>IF(B8="","",VLOOKUP(B8,Inschr!$B:$H,3,FALSE))</f>
      </c>
      <c r="D8" s="69">
        <f>IF(B8="","",VLOOKUP(B8,Inschr!$B:$H,4,FALSE))</f>
      </c>
      <c r="E8" s="70"/>
      <c r="F8" s="69">
        <f>IF(E8="","",VLOOKUP(E8,Inschr!$B:$H,3,FALSE))</f>
      </c>
      <c r="G8" s="69">
        <f>IF(E8="","",VLOOKUP(E8,Inschr!$B:$H,4,FALSE))</f>
      </c>
      <c r="I8" s="67" t="s">
        <v>68</v>
      </c>
      <c r="J8" s="70"/>
      <c r="K8" s="69">
        <f>IF(J8="","",VLOOKUP(J8,Inschr!$B:$H,3,FALSE))</f>
      </c>
      <c r="L8" s="69">
        <f>IF(J8="","",VLOOKUP(J8,Inschr!$B:$H,4,FALSE))</f>
      </c>
      <c r="M8" s="70"/>
      <c r="N8" s="69">
        <f>IF(M8="","",VLOOKUP(M8,Inschr!$B:$H,3,FALSE))</f>
      </c>
      <c r="O8" s="69">
        <f>IF(M8="","",VLOOKUP(M8,Inschr!$B:$H,4,FALSE))</f>
      </c>
    </row>
    <row r="9" spans="1:15" ht="15.75" customHeight="1">
      <c r="A9" s="67" t="s">
        <v>53</v>
      </c>
      <c r="B9" s="70"/>
      <c r="C9" s="69">
        <f>IF(B9="","",VLOOKUP(B9,Inschr!$B:$H,3,FALSE))</f>
      </c>
      <c r="D9" s="69">
        <f>IF(B9="","",VLOOKUP(B9,Inschr!$B:$H,4,FALSE))</f>
      </c>
      <c r="E9" s="70"/>
      <c r="F9" s="69">
        <f>IF(E9="","",VLOOKUP(E9,Inschr!$B:$H,3,FALSE))</f>
      </c>
      <c r="G9" s="69">
        <f>IF(E9="","",VLOOKUP(E9,Inschr!$B:$H,4,FALSE))</f>
      </c>
      <c r="I9" s="67" t="s">
        <v>69</v>
      </c>
      <c r="J9" s="70"/>
      <c r="K9" s="69">
        <f>IF(J9="","",VLOOKUP(J9,Inschr!$B:$H,3,FALSE))</f>
      </c>
      <c r="L9" s="69">
        <f>IF(J9="","",VLOOKUP(J9,Inschr!$B:$H,4,FALSE))</f>
      </c>
      <c r="M9" s="70"/>
      <c r="N9" s="69">
        <f>IF(M9="","",VLOOKUP(M9,Inschr!$B:$H,3,FALSE))</f>
      </c>
      <c r="O9" s="69">
        <f>IF(M9="","",VLOOKUP(M9,Inschr!$B:$H,4,FALSE))</f>
      </c>
    </row>
    <row r="10" spans="1:15" ht="15.75" customHeight="1">
      <c r="A10" s="67" t="s">
        <v>54</v>
      </c>
      <c r="B10" s="70"/>
      <c r="C10" s="69">
        <f>IF(B10="","",VLOOKUP(B10,Inschr!$B:$H,3,FALSE))</f>
      </c>
      <c r="D10" s="69">
        <f>IF(B10="","",VLOOKUP(B10,Inschr!$B:$H,4,FALSE))</f>
      </c>
      <c r="E10" s="70"/>
      <c r="F10" s="69">
        <f>IF(E10="","",VLOOKUP(E10,Inschr!$B:$H,3,FALSE))</f>
      </c>
      <c r="G10" s="69">
        <f>IF(E10="","",VLOOKUP(E10,Inschr!$B:$H,4,FALSE))</f>
      </c>
      <c r="I10" s="67" t="s">
        <v>70</v>
      </c>
      <c r="J10" s="70"/>
      <c r="K10" s="69">
        <f>IF(J10="","",VLOOKUP(J10,Inschr!$B:$H,3,FALSE))</f>
      </c>
      <c r="L10" s="69">
        <f>IF(J10="","",VLOOKUP(J10,Inschr!$B:$H,4,FALSE))</f>
      </c>
      <c r="M10" s="70"/>
      <c r="N10" s="69">
        <f>IF(M10="","",VLOOKUP(M10,Inschr!$B:$H,3,FALSE))</f>
      </c>
      <c r="O10" s="69">
        <f>IF(M10="","",VLOOKUP(M10,Inschr!$B:$H,4,FALSE))</f>
      </c>
    </row>
    <row r="11" spans="1:15" ht="15.75" customHeight="1">
      <c r="A11" s="67" t="s">
        <v>55</v>
      </c>
      <c r="B11" s="70"/>
      <c r="C11" s="69">
        <f>IF(B11="","",VLOOKUP(B11,Inschr!$B:$H,3,FALSE))</f>
      </c>
      <c r="D11" s="69">
        <f>IF(B11="","",VLOOKUP(B11,Inschr!$B:$H,4,FALSE))</f>
      </c>
      <c r="E11" s="70"/>
      <c r="F11" s="69">
        <f>IF(E11="","",VLOOKUP(E11,Inschr!$B:$H,3,FALSE))</f>
      </c>
      <c r="G11" s="69">
        <f>IF(E11="","",VLOOKUP(E11,Inschr!$B:$H,4,FALSE))</f>
      </c>
      <c r="I11" s="67" t="s">
        <v>71</v>
      </c>
      <c r="J11" s="70"/>
      <c r="K11" s="69">
        <f>IF(J11="","",VLOOKUP(J11,Inschr!$B:$H,3,FALSE))</f>
      </c>
      <c r="L11" s="69">
        <f>IF(J11="","",VLOOKUP(J11,Inschr!$B:$H,4,FALSE))</f>
      </c>
      <c r="M11" s="70"/>
      <c r="N11" s="69">
        <f>IF(M11="","",VLOOKUP(M11,Inschr!$B:$H,3,FALSE))</f>
      </c>
      <c r="O11" s="69">
        <f>IF(M11="","",VLOOKUP(M11,Inschr!$B:$H,4,FALSE))</f>
      </c>
    </row>
    <row r="12" spans="1:15" ht="15.75" customHeight="1">
      <c r="A12" s="111" t="s">
        <v>56</v>
      </c>
      <c r="B12" s="70"/>
      <c r="C12" s="69">
        <f>IF(B12="","",VLOOKUP(B12,Inschr!$B:$H,3,FALSE))</f>
      </c>
      <c r="D12" s="69">
        <f>IF(B12="","",VLOOKUP(B12,Inschr!$B:$H,4,FALSE))</f>
      </c>
      <c r="E12" s="70"/>
      <c r="F12" s="69">
        <f>IF(E12="","",VLOOKUP(E12,Inschr!$B:$H,3,FALSE))</f>
      </c>
      <c r="G12" s="69">
        <f>IF(E12="","",VLOOKUP(E12,Inschr!$B:$H,4,FALSE))</f>
      </c>
      <c r="I12" s="111" t="s">
        <v>72</v>
      </c>
      <c r="J12" s="70"/>
      <c r="K12" s="69">
        <f>IF(J12="","",VLOOKUP(J12,Inschr!$B:$H,3,FALSE))</f>
      </c>
      <c r="L12" s="69">
        <f>IF(J12="","",VLOOKUP(J12,Inschr!$B:$H,4,FALSE))</f>
      </c>
      <c r="M12" s="70"/>
      <c r="N12" s="69">
        <f>IF(M12="","",VLOOKUP(M12,Inschr!$B:$H,3,FALSE))</f>
      </c>
      <c r="O12" s="69">
        <f>IF(M12="","",VLOOKUP(M12,Inschr!$B:$H,4,FALSE))</f>
      </c>
    </row>
    <row r="13" spans="1:15" ht="15.75" customHeight="1">
      <c r="A13" s="112"/>
      <c r="B13" s="70"/>
      <c r="C13" s="69">
        <f>IF(B13="","",VLOOKUP(B13,Inschr!$B:$H,3,FALSE))</f>
      </c>
      <c r="D13" s="69">
        <f>IF(B13="","",VLOOKUP(B13,Inschr!$B:$H,4,FALSE))</f>
      </c>
      <c r="E13" s="70"/>
      <c r="F13" s="69">
        <f>IF(E13="","",VLOOKUP(E13,Inschr!$B:$H,3,FALSE))</f>
      </c>
      <c r="G13" s="69">
        <f>IF(E13="","",VLOOKUP(E13,Inschr!$B:$H,4,FALSE))</f>
      </c>
      <c r="I13" s="112"/>
      <c r="J13" s="70"/>
      <c r="K13" s="69">
        <f>IF(J13="","",VLOOKUP(J13,Inschr!$B:$H,3,FALSE))</f>
      </c>
      <c r="L13" s="69">
        <f>IF(J13="","",VLOOKUP(J13,Inschr!$B:$H,4,FALSE))</f>
      </c>
      <c r="M13" s="70"/>
      <c r="N13" s="69">
        <f>IF(M13="","",VLOOKUP(M13,Inschr!$B:$H,3,FALSE))</f>
      </c>
      <c r="O13" s="69">
        <f>IF(M13="","",VLOOKUP(M13,Inschr!$B:$H,4,FALSE))</f>
      </c>
    </row>
    <row r="14" spans="1:15" ht="15.75" customHeight="1">
      <c r="A14" s="111" t="s">
        <v>57</v>
      </c>
      <c r="B14" s="70"/>
      <c r="C14" s="69">
        <f>IF(B14="","",VLOOKUP(B14,Inschr!$B:$H,3,FALSE))</f>
      </c>
      <c r="D14" s="69">
        <f>IF(B14="","",VLOOKUP(B14,Inschr!$B:$H,4,FALSE))</f>
      </c>
      <c r="E14" s="70"/>
      <c r="F14" s="69">
        <f>IF(E14="","",VLOOKUP(E14,Inschr!$B:$H,3,FALSE))</f>
      </c>
      <c r="G14" s="69">
        <f>IF(E14="","",VLOOKUP(E14,Inschr!$B:$H,4,FALSE))</f>
      </c>
      <c r="I14" s="111" t="s">
        <v>73</v>
      </c>
      <c r="J14" s="70"/>
      <c r="K14" s="69">
        <f>IF(J14="","",VLOOKUP(J14,Inschr!$B:$H,3,FALSE))</f>
      </c>
      <c r="L14" s="69">
        <f>IF(J14="","",VLOOKUP(J14,Inschr!$B:$H,4,FALSE))</f>
      </c>
      <c r="M14" s="70"/>
      <c r="N14" s="69">
        <f>IF(M14="","",VLOOKUP(M14,Inschr!$B:$H,3,FALSE))</f>
      </c>
      <c r="O14" s="69">
        <f>IF(M14="","",VLOOKUP(M14,Inschr!$B:$H,4,FALSE))</f>
      </c>
    </row>
    <row r="15" spans="1:15" ht="15.75" customHeight="1">
      <c r="A15" s="112"/>
      <c r="B15" s="70"/>
      <c r="C15" s="69">
        <f>IF(B15="","",VLOOKUP(B15,Inschr!$B:$H,3,FALSE))</f>
      </c>
      <c r="D15" s="69">
        <f>IF(B15="","",VLOOKUP(B15,Inschr!$B:$H,4,FALSE))</f>
      </c>
      <c r="E15" s="70"/>
      <c r="F15" s="69">
        <f>IF(E15="","",VLOOKUP(E15,Inschr!$B:$H,3,FALSE))</f>
      </c>
      <c r="G15" s="69">
        <f>IF(E15="","",VLOOKUP(E15,Inschr!$B:$H,4,FALSE))</f>
      </c>
      <c r="I15" s="112"/>
      <c r="J15" s="70"/>
      <c r="K15" s="69">
        <f>IF(J15="","",VLOOKUP(J15,Inschr!$B:$H,3,FALSE))</f>
      </c>
      <c r="L15" s="69">
        <f>IF(J15="","",VLOOKUP(J15,Inschr!$B:$H,4,FALSE))</f>
      </c>
      <c r="M15" s="70"/>
      <c r="N15" s="69">
        <f>IF(M15="","",VLOOKUP(M15,Inschr!$B:$H,3,FALSE))</f>
      </c>
      <c r="O15" s="69">
        <f>IF(M15="","",VLOOKUP(M15,Inschr!$B:$H,4,FALSE))</f>
      </c>
    </row>
    <row r="16" spans="1:15" ht="15.75" customHeight="1">
      <c r="A16" s="111" t="s">
        <v>58</v>
      </c>
      <c r="B16" s="70"/>
      <c r="C16" s="69">
        <f>IF(B16="","",VLOOKUP(B16,Inschr!$B:$H,3,FALSE))</f>
      </c>
      <c r="D16" s="69">
        <f>IF(B16="","",VLOOKUP(B16,Inschr!$B:$H,4,FALSE))</f>
      </c>
      <c r="E16" s="70"/>
      <c r="F16" s="69">
        <f>IF(E16="","",VLOOKUP(E16,Inschr!$B:$H,3,FALSE))</f>
      </c>
      <c r="G16" s="69">
        <f>IF(E16="","",VLOOKUP(E16,Inschr!$B:$H,4,FALSE))</f>
      </c>
      <c r="I16" s="111" t="s">
        <v>74</v>
      </c>
      <c r="J16" s="70"/>
      <c r="K16" s="69">
        <f>IF(J16="","",VLOOKUP(J16,Inschr!$B:$H,3,FALSE))</f>
      </c>
      <c r="L16" s="69">
        <f>IF(J16="","",VLOOKUP(J16,Inschr!$B:$H,4,FALSE))</f>
      </c>
      <c r="M16" s="70"/>
      <c r="N16" s="69">
        <f>IF(M16="","",VLOOKUP(M16,Inschr!$B:$H,3,FALSE))</f>
      </c>
      <c r="O16" s="69">
        <f>IF(M16="","",VLOOKUP(M16,Inschr!$B:$H,4,FALSE))</f>
      </c>
    </row>
    <row r="17" spans="1:15" ht="15.75" customHeight="1">
      <c r="A17" s="112"/>
      <c r="B17" s="70"/>
      <c r="C17" s="69">
        <f>IF(B17="","",VLOOKUP(B17,Inschr!$B:$H,3,FALSE))</f>
      </c>
      <c r="D17" s="69">
        <f>IF(B17="","",VLOOKUP(B17,Inschr!$B:$H,4,FALSE))</f>
      </c>
      <c r="E17" s="70"/>
      <c r="F17" s="69">
        <f>IF(E17="","",VLOOKUP(E17,Inschr!$B:$H,3,FALSE))</f>
      </c>
      <c r="G17" s="69">
        <f>IF(E17="","",VLOOKUP(E17,Inschr!$B:$H,4,FALSE))</f>
      </c>
      <c r="I17" s="112"/>
      <c r="J17" s="70"/>
      <c r="K17" s="69">
        <f>IF(J17="","",VLOOKUP(J17,Inschr!$B:$H,3,FALSE))</f>
      </c>
      <c r="L17" s="69">
        <f>IF(J17="","",VLOOKUP(J17,Inschr!$B:$H,4,FALSE))</f>
      </c>
      <c r="M17" s="70"/>
      <c r="N17" s="69">
        <f>IF(M17="","",VLOOKUP(M17,Inschr!$B:$H,3,FALSE))</f>
      </c>
      <c r="O17" s="69">
        <f>IF(M17="","",VLOOKUP(M17,Inschr!$B:$H,4,FALSE))</f>
      </c>
    </row>
    <row r="18" spans="1:15" ht="15.75" customHeight="1">
      <c r="A18" s="111" t="s">
        <v>59</v>
      </c>
      <c r="B18" s="70"/>
      <c r="C18" s="69">
        <f>IF(B18="","",VLOOKUP(B18,Inschr!$B:$H,3,FALSE))</f>
      </c>
      <c r="D18" s="69">
        <f>IF(B18="","",VLOOKUP(B18,Inschr!$B:$H,4,FALSE))</f>
      </c>
      <c r="E18" s="70"/>
      <c r="F18" s="69">
        <f>IF(E18="","",VLOOKUP(E18,Inschr!$B:$H,3,FALSE))</f>
      </c>
      <c r="G18" s="69">
        <f>IF(E18="","",VLOOKUP(E18,Inschr!$B:$H,4,FALSE))</f>
      </c>
      <c r="I18" s="111" t="s">
        <v>75</v>
      </c>
      <c r="J18" s="70"/>
      <c r="K18" s="69">
        <f>IF(J18="","",VLOOKUP(J18,Inschr!$B:$H,3,FALSE))</f>
      </c>
      <c r="L18" s="69">
        <f>IF(J18="","",VLOOKUP(J18,Inschr!$B:$H,4,FALSE))</f>
      </c>
      <c r="M18" s="70"/>
      <c r="N18" s="69">
        <f>IF(M18="","",VLOOKUP(M18,Inschr!$B:$H,3,FALSE))</f>
      </c>
      <c r="O18" s="69">
        <f>IF(M18="","",VLOOKUP(M18,Inschr!$B:$H,4,FALSE))</f>
      </c>
    </row>
    <row r="19" spans="1:15" ht="15.75" customHeight="1">
      <c r="A19" s="112"/>
      <c r="B19" s="70"/>
      <c r="C19" s="69">
        <f>IF(B19="","",VLOOKUP(B19,Inschr!$B:$H,3,FALSE))</f>
      </c>
      <c r="D19" s="69">
        <f>IF(B19="","",VLOOKUP(B19,Inschr!$B:$H,4,FALSE))</f>
      </c>
      <c r="E19" s="70"/>
      <c r="F19" s="69">
        <f>IF(E19="","",VLOOKUP(E19,Inschr!$B:$H,3,FALSE))</f>
      </c>
      <c r="G19" s="69">
        <f>IF(E19="","",VLOOKUP(E19,Inschr!$B:$H,4,FALSE))</f>
      </c>
      <c r="I19" s="112"/>
      <c r="J19" s="70"/>
      <c r="K19" s="69">
        <f>IF(J19="","",VLOOKUP(J19,Inschr!$B:$H,3,FALSE))</f>
      </c>
      <c r="L19" s="69">
        <f>IF(J19="","",VLOOKUP(J19,Inschr!$B:$H,4,FALSE))</f>
      </c>
      <c r="M19" s="70"/>
      <c r="N19" s="69">
        <f>IF(M19="","",VLOOKUP(M19,Inschr!$B:$H,3,FALSE))</f>
      </c>
      <c r="O19" s="69">
        <f>IF(M19="","",VLOOKUP(M19,Inschr!$B:$H,4,FALSE))</f>
      </c>
    </row>
    <row r="20" spans="1:15" ht="15.75" customHeight="1">
      <c r="A20" s="111" t="s">
        <v>60</v>
      </c>
      <c r="B20" s="70"/>
      <c r="C20" s="69">
        <f>IF(B20="","",VLOOKUP(B20,Inschr!$B:$H,3,FALSE))</f>
      </c>
      <c r="D20" s="69">
        <f>IF(B20="","",VLOOKUP(B20,Inschr!$B:$H,4,FALSE))</f>
      </c>
      <c r="E20" s="70"/>
      <c r="F20" s="69">
        <f>IF(E20="","",VLOOKUP(E20,Inschr!$B:$H,3,FALSE))</f>
      </c>
      <c r="G20" s="69">
        <f>IF(E20="","",VLOOKUP(E20,Inschr!$B:$H,4,FALSE))</f>
      </c>
      <c r="I20" s="111" t="s">
        <v>76</v>
      </c>
      <c r="J20" s="70"/>
      <c r="K20" s="69">
        <f>IF(J20="","",VLOOKUP(J20,Inschr!$B:$H,3,FALSE))</f>
      </c>
      <c r="L20" s="69">
        <f>IF(J20="","",VLOOKUP(J20,Inschr!$B:$H,4,FALSE))</f>
      </c>
      <c r="M20" s="70"/>
      <c r="N20" s="69">
        <f>IF(M20="","",VLOOKUP(M20,Inschr!$B:$H,3,FALSE))</f>
      </c>
      <c r="O20" s="69">
        <f>IF(M20="","",VLOOKUP(M20,Inschr!$B:$H,4,FALSE))</f>
      </c>
    </row>
    <row r="21" spans="1:15" ht="15.75" customHeight="1">
      <c r="A21" s="112"/>
      <c r="B21" s="70"/>
      <c r="C21" s="69">
        <f>IF(B21="","",VLOOKUP(B21,Inschr!$B:$H,3,FALSE))</f>
      </c>
      <c r="D21" s="69">
        <f>IF(B21="","",VLOOKUP(B21,Inschr!$B:$H,4,FALSE))</f>
      </c>
      <c r="E21" s="70"/>
      <c r="F21" s="69">
        <f>IF(E21="","",VLOOKUP(E21,Inschr!$B:$H,3,FALSE))</f>
      </c>
      <c r="G21" s="69">
        <f>IF(E21="","",VLOOKUP(E21,Inschr!$B:$H,4,FALSE))</f>
      </c>
      <c r="I21" s="112"/>
      <c r="J21" s="70"/>
      <c r="K21" s="69">
        <f>IF(J21="","",VLOOKUP(J21,Inschr!$B:$H,3,FALSE))</f>
      </c>
      <c r="L21" s="69">
        <f>IF(J21="","",VLOOKUP(J21,Inschr!$B:$H,4,FALSE))</f>
      </c>
      <c r="M21" s="70"/>
      <c r="N21" s="69">
        <f>IF(M21="","",VLOOKUP(M21,Inschr!$B:$H,3,FALSE))</f>
      </c>
      <c r="O21" s="69">
        <f>IF(M21="","",VLOOKUP(M21,Inschr!$B:$H,4,FALSE))</f>
      </c>
    </row>
    <row r="22" spans="1:15" ht="15.75" customHeight="1">
      <c r="A22" s="111" t="s">
        <v>61</v>
      </c>
      <c r="B22" s="70"/>
      <c r="C22" s="69">
        <f>IF(B22="","",VLOOKUP(B22,Inschr!$B:$H,3,FALSE))</f>
      </c>
      <c r="D22" s="69">
        <f>IF(B22="","",VLOOKUP(B22,Inschr!$B:$H,4,FALSE))</f>
      </c>
      <c r="E22" s="70"/>
      <c r="F22" s="69">
        <f>IF(E22="","",VLOOKUP(E22,Inschr!$B:$H,3,FALSE))</f>
      </c>
      <c r="G22" s="69">
        <f>IF(E22="","",VLOOKUP(E22,Inschr!$B:$H,4,FALSE))</f>
      </c>
      <c r="I22" s="111" t="s">
        <v>77</v>
      </c>
      <c r="J22" s="70"/>
      <c r="K22" s="69">
        <f>IF(J22="","",VLOOKUP(J22,Inschr!$B:$H,3,FALSE))</f>
      </c>
      <c r="L22" s="69">
        <f>IF(J22="","",VLOOKUP(J22,Inschr!$B:$H,4,FALSE))</f>
      </c>
      <c r="M22" s="70"/>
      <c r="N22" s="69">
        <f>IF(M22="","",VLOOKUP(M22,Inschr!$B:$H,3,FALSE))</f>
      </c>
      <c r="O22" s="69">
        <f>IF(M22="","",VLOOKUP(M22,Inschr!$B:$H,4,FALSE))</f>
      </c>
    </row>
    <row r="23" spans="1:15" ht="15.75" customHeight="1">
      <c r="A23" s="112"/>
      <c r="B23" s="70"/>
      <c r="C23" s="69">
        <f>IF(B23="","",VLOOKUP(B23,Inschr!$B:$H,3,FALSE))</f>
      </c>
      <c r="D23" s="69">
        <f>IF(B23="","",VLOOKUP(B23,Inschr!$B:$H,4,FALSE))</f>
      </c>
      <c r="E23" s="70"/>
      <c r="F23" s="69">
        <f>IF(E23="","",VLOOKUP(E23,Inschr!$B:$H,3,FALSE))</f>
      </c>
      <c r="G23" s="69">
        <f>IF(E23="","",VLOOKUP(E23,Inschr!$B:$H,4,FALSE))</f>
      </c>
      <c r="I23" s="112"/>
      <c r="J23" s="70"/>
      <c r="K23" s="69">
        <f>IF(J23="","",VLOOKUP(J23,Inschr!$B:$H,3,FALSE))</f>
      </c>
      <c r="L23" s="69">
        <f>IF(J23="","",VLOOKUP(J23,Inschr!$B:$H,4,FALSE))</f>
      </c>
      <c r="M23" s="70"/>
      <c r="N23" s="69">
        <f>IF(M23="","",VLOOKUP(M23,Inschr!$B:$H,3,FALSE))</f>
      </c>
      <c r="O23" s="69">
        <f>IF(M23="","",VLOOKUP(M23,Inschr!$B:$H,4,FALSE))</f>
      </c>
    </row>
    <row r="24" spans="1:15" ht="15.75" customHeight="1">
      <c r="A24" s="111" t="s">
        <v>62</v>
      </c>
      <c r="B24" s="70"/>
      <c r="C24" s="69">
        <f>IF(B24="","",VLOOKUP(B24,Inschr!$B:$H,3,FALSE))</f>
      </c>
      <c r="D24" s="69">
        <f>IF(B24="","",VLOOKUP(B24,Inschr!$B:$H,4,FALSE))</f>
      </c>
      <c r="E24" s="70"/>
      <c r="F24" s="69">
        <f>IF(E24="","",VLOOKUP(E24,Inschr!$B:$H,3,FALSE))</f>
      </c>
      <c r="G24" s="69">
        <f>IF(E24="","",VLOOKUP(E24,Inschr!$B:$H,4,FALSE))</f>
      </c>
      <c r="I24" s="111" t="s">
        <v>78</v>
      </c>
      <c r="J24" s="70"/>
      <c r="K24" s="69">
        <f>IF(J24="","",VLOOKUP(J24,Inschr!$B:$H,3,FALSE))</f>
      </c>
      <c r="L24" s="69">
        <f>IF(J24="","",VLOOKUP(J24,Inschr!$B:$H,4,FALSE))</f>
      </c>
      <c r="M24" s="70"/>
      <c r="N24" s="69">
        <f>IF(M24="","",VLOOKUP(M24,Inschr!$B:$H,3,FALSE))</f>
      </c>
      <c r="O24" s="69">
        <f>IF(M24="","",VLOOKUP(M24,Inschr!$B:$H,4,FALSE))</f>
      </c>
    </row>
    <row r="25" spans="1:15" ht="15.75" customHeight="1">
      <c r="A25" s="112"/>
      <c r="B25" s="70"/>
      <c r="C25" s="69">
        <f>IF(B25="","",VLOOKUP(B25,Inschr!$B:$H,3,FALSE))</f>
      </c>
      <c r="D25" s="69">
        <f>IF(B25="","",VLOOKUP(B25,Inschr!$B:$H,4,FALSE))</f>
      </c>
      <c r="E25" s="70"/>
      <c r="F25" s="69">
        <f>IF(E25="","",VLOOKUP(E25,Inschr!$B:$H,3,FALSE))</f>
      </c>
      <c r="G25" s="69">
        <f>IF(E25="","",VLOOKUP(E25,Inschr!$B:$H,4,FALSE))</f>
      </c>
      <c r="I25" s="112"/>
      <c r="J25" s="70"/>
      <c r="K25" s="69">
        <f>IF(J25="","",VLOOKUP(J25,Inschr!$B:$H,3,FALSE))</f>
      </c>
      <c r="L25" s="69">
        <f>IF(J25="","",VLOOKUP(J25,Inschr!$B:$H,4,FALSE))</f>
      </c>
      <c r="M25" s="70"/>
      <c r="N25" s="69">
        <f>IF(M25="","",VLOOKUP(M25,Inschr!$B:$H,3,FALSE))</f>
      </c>
      <c r="O25" s="69">
        <f>IF(M25="","",VLOOKUP(M25,Inschr!$B:$H,4,FALSE))</f>
      </c>
    </row>
    <row r="26" spans="1:15" ht="15.75" customHeight="1">
      <c r="A26" s="111" t="s">
        <v>63</v>
      </c>
      <c r="B26" s="70"/>
      <c r="C26" s="69">
        <f>IF(B26="","",VLOOKUP(B26,Inschr!$B:$H,3,FALSE))</f>
      </c>
      <c r="D26" s="69">
        <f>IF(B26="","",VLOOKUP(B26,Inschr!$B:$H,4,FALSE))</f>
      </c>
      <c r="E26" s="70"/>
      <c r="F26" s="69">
        <f>IF(E26="","",VLOOKUP(E26,Inschr!$B:$H,3,FALSE))</f>
      </c>
      <c r="G26" s="69">
        <f>IF(E26="","",VLOOKUP(E26,Inschr!$B:$H,4,FALSE))</f>
      </c>
      <c r="I26" s="111" t="s">
        <v>79</v>
      </c>
      <c r="J26" s="70"/>
      <c r="K26" s="69">
        <f>IF(J26="","",VLOOKUP(J26,Inschr!$B:$H,3,FALSE))</f>
      </c>
      <c r="L26" s="69">
        <f>IF(J26="","",VLOOKUP(J26,Inschr!$B:$H,4,FALSE))</f>
      </c>
      <c r="M26" s="70"/>
      <c r="N26" s="69">
        <f>IF(M26="","",VLOOKUP(M26,Inschr!$B:$H,3,FALSE))</f>
      </c>
      <c r="O26" s="69">
        <f>IF(M26="","",VLOOKUP(M26,Inschr!$B:$H,4,FALSE))</f>
      </c>
    </row>
    <row r="27" spans="1:15" ht="15.75" customHeight="1">
      <c r="A27" s="112"/>
      <c r="B27" s="70"/>
      <c r="C27" s="69">
        <f>IF(B27="","",VLOOKUP(B27,Inschr!$B:$H,3,FALSE))</f>
      </c>
      <c r="D27" s="69">
        <f>IF(B27="","",VLOOKUP(B27,Inschr!$B:$H,4,FALSE))</f>
      </c>
      <c r="E27" s="70"/>
      <c r="F27" s="69">
        <f>IF(E27="","",VLOOKUP(E27,Inschr!$B:$H,3,FALSE))</f>
      </c>
      <c r="G27" s="69">
        <f>IF(E27="","",VLOOKUP(E27,Inschr!$B:$H,4,FALSE))</f>
      </c>
      <c r="I27" s="112"/>
      <c r="J27" s="70"/>
      <c r="K27" s="69">
        <f>IF(J27="","",VLOOKUP(J27,Inschr!$B:$H,3,FALSE))</f>
      </c>
      <c r="L27" s="69">
        <f>IF(J27="","",VLOOKUP(J27,Inschr!$B:$H,4,FALSE))</f>
      </c>
      <c r="M27" s="70"/>
      <c r="N27" s="69">
        <f>IF(M27="","",VLOOKUP(M27,Inschr!$B:$H,3,FALSE))</f>
      </c>
      <c r="O27" s="69">
        <f>IF(M27="","",VLOOKUP(M27,Inschr!$B:$H,4,FALSE))</f>
      </c>
    </row>
  </sheetData>
  <sheetProtection/>
  <mergeCells count="20">
    <mergeCell ref="I24:I25"/>
    <mergeCell ref="I26:I27"/>
    <mergeCell ref="I16:I17"/>
    <mergeCell ref="I18:I19"/>
    <mergeCell ref="I20:I21"/>
    <mergeCell ref="I22:I23"/>
    <mergeCell ref="A24:A25"/>
    <mergeCell ref="A26:A27"/>
    <mergeCell ref="B1:D1"/>
    <mergeCell ref="E1:G1"/>
    <mergeCell ref="A16:A17"/>
    <mergeCell ref="A18:A19"/>
    <mergeCell ref="A20:A21"/>
    <mergeCell ref="A22:A23"/>
    <mergeCell ref="J1:L1"/>
    <mergeCell ref="M1:O1"/>
    <mergeCell ref="A12:A13"/>
    <mergeCell ref="A14:A15"/>
    <mergeCell ref="I12:I13"/>
    <mergeCell ref="I14:I15"/>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0"/>
  <sheetViews>
    <sheetView zoomScalePageLayoutView="0" workbookViewId="0" topLeftCell="A1">
      <selection activeCell="D29" sqref="D29"/>
    </sheetView>
  </sheetViews>
  <sheetFormatPr defaultColWidth="27.57421875" defaultRowHeight="12.75"/>
  <cols>
    <col min="1" max="1" width="3.28125" style="0" bestFit="1" customWidth="1"/>
    <col min="2" max="2" width="6.421875" style="0" bestFit="1" customWidth="1"/>
    <col min="3" max="3" width="10.57421875" style="0" customWidth="1"/>
    <col min="4" max="4" width="20.57421875" style="0" bestFit="1" customWidth="1"/>
    <col min="5" max="5" width="16.140625" style="0" customWidth="1"/>
    <col min="6" max="6" width="10.421875" style="109" bestFit="1" customWidth="1"/>
    <col min="7" max="7" width="7.28125" style="109" bestFit="1" customWidth="1"/>
    <col min="8" max="8" width="8.421875" style="109" bestFit="1" customWidth="1"/>
    <col min="9" max="9" width="18.00390625" style="0" bestFit="1" customWidth="1"/>
    <col min="10" max="10" width="15.421875" style="0" bestFit="1" customWidth="1"/>
    <col min="11" max="11" width="70.421875" style="0" customWidth="1"/>
    <col min="12" max="12" width="19.28125" style="0" bestFit="1" customWidth="1"/>
  </cols>
  <sheetData>
    <row r="1" spans="1:12" ht="25.5">
      <c r="A1" s="58" t="s">
        <v>4</v>
      </c>
      <c r="B1" s="59" t="s">
        <v>5</v>
      </c>
      <c r="C1" s="60" t="s">
        <v>1</v>
      </c>
      <c r="D1" s="61" t="s">
        <v>6</v>
      </c>
      <c r="E1" s="62" t="s">
        <v>7</v>
      </c>
      <c r="F1" s="62" t="s">
        <v>9</v>
      </c>
      <c r="G1" s="62" t="s">
        <v>10</v>
      </c>
      <c r="H1" s="62" t="s">
        <v>11</v>
      </c>
      <c r="I1" s="62" t="s">
        <v>12</v>
      </c>
      <c r="J1" s="62" t="s">
        <v>13</v>
      </c>
      <c r="K1" s="59" t="s">
        <v>38</v>
      </c>
      <c r="L1" s="59" t="s">
        <v>39</v>
      </c>
    </row>
    <row r="2" spans="1:12" ht="12.75">
      <c r="A2" s="63"/>
      <c r="B2" s="64"/>
      <c r="C2" s="63">
        <f>IF($B2=0,"",VLOOKUP($B2,Inschr!$B:$N,2,FALSE))</f>
      </c>
      <c r="D2" s="63">
        <f>IF($B2=0,"",VLOOKUP($B2,Inschr!$B:$N,3,FALSE))</f>
      </c>
      <c r="E2" s="63">
        <f>IF($B2=0,"",VLOOKUP($B2,Inschr!$B:$N,4,FALSE))</f>
      </c>
      <c r="F2" s="108">
        <f>IF($B2=0,"",VLOOKUP($B2,Inschr!$B:$N,7,FALSE))</f>
      </c>
      <c r="G2" s="108">
        <f>IF($B2=0,"",VLOOKUP($B2,Inschr!$B:$N,9,FALSE))</f>
      </c>
      <c r="H2" s="108">
        <f>IF($B2=0,"",VLOOKUP($B2,Inschr!$B:$N,10,FALSE))</f>
      </c>
      <c r="I2" s="63">
        <f>IF($B2=0,"",VLOOKUP($B2,Inschr!$B:$N,12,FALSE))</f>
      </c>
      <c r="J2" s="63">
        <f>IF($B2=0,"",VLOOKUP($B2,Inschr!$B:$N,13,FALSE))</f>
      </c>
      <c r="K2" s="64"/>
      <c r="L2" s="64"/>
    </row>
    <row r="3" spans="1:12" ht="12.75">
      <c r="A3" s="63"/>
      <c r="B3" s="64"/>
      <c r="C3" s="63">
        <f>IF($B3=0,"",VLOOKUP($B3,Inschr!$B:$N,2,FALSE))</f>
      </c>
      <c r="D3" s="63">
        <f>IF($B3=0,"",VLOOKUP($B3,Inschr!$B:$N,3,FALSE))</f>
      </c>
      <c r="E3" s="63">
        <f>IF($B3=0,"",VLOOKUP($B3,Inschr!$B:$N,4,FALSE))</f>
      </c>
      <c r="F3" s="108">
        <f>IF($B3=0,"",VLOOKUP($B3,Inschr!$B:$N,7,FALSE))</f>
      </c>
      <c r="G3" s="108">
        <f>IF($B3=0,"",VLOOKUP($B3,Inschr!$B:$N,9,FALSE))</f>
      </c>
      <c r="H3" s="108">
        <f>IF($B3=0,"",VLOOKUP($B3,Inschr!$B:$N,10,FALSE))</f>
      </c>
      <c r="I3" s="63">
        <f>IF($B3=0,"",VLOOKUP($B3,Inschr!$B:$N,12,FALSE))</f>
      </c>
      <c r="J3" s="63">
        <f>IF($B3=0,"",VLOOKUP($B3,Inschr!$B:$N,13,FALSE))</f>
      </c>
      <c r="K3" s="64"/>
      <c r="L3" s="64"/>
    </row>
    <row r="4" spans="1:12" ht="12.75">
      <c r="A4" s="63"/>
      <c r="B4" s="64"/>
      <c r="C4" s="63">
        <f>IF($B4=0,"",VLOOKUP($B4,Inschr!$B:$N,2,FALSE))</f>
      </c>
      <c r="D4" s="63">
        <f>IF($B4=0,"",VLOOKUP($B4,Inschr!$B:$N,3,FALSE))</f>
      </c>
      <c r="E4" s="63">
        <f>IF($B4=0,"",VLOOKUP($B4,Inschr!$B:$N,4,FALSE))</f>
      </c>
      <c r="F4" s="108">
        <f>IF($B4=0,"",VLOOKUP($B4,Inschr!$B:$N,7,FALSE))</f>
      </c>
      <c r="G4" s="108">
        <f>IF($B4=0,"",VLOOKUP($B4,Inschr!$B:$N,9,FALSE))</f>
      </c>
      <c r="H4" s="108">
        <f>IF($B4=0,"",VLOOKUP($B4,Inschr!$B:$N,10,FALSE))</f>
      </c>
      <c r="I4" s="63">
        <f>IF($B4=0,"",VLOOKUP($B4,Inschr!$B:$N,12,FALSE))</f>
      </c>
      <c r="J4" s="63">
        <f>IF($B4=0,"",VLOOKUP($B4,Inschr!$B:$N,13,FALSE))</f>
      </c>
      <c r="K4" s="64"/>
      <c r="L4" s="64"/>
    </row>
    <row r="5" spans="1:12" ht="12.75">
      <c r="A5" s="63"/>
      <c r="B5" s="64"/>
      <c r="C5" s="63">
        <f>IF($B5=0,"",VLOOKUP($B5,Inschr!$B:$N,2,FALSE))</f>
      </c>
      <c r="D5" s="63">
        <f>IF($B5=0,"",VLOOKUP($B5,Inschr!$B:$N,3,FALSE))</f>
      </c>
      <c r="E5" s="63">
        <f>IF($B5=0,"",VLOOKUP($B5,Inschr!$B:$N,4,FALSE))</f>
      </c>
      <c r="F5" s="108">
        <f>IF($B5=0,"",VLOOKUP($B5,Inschr!$B:$N,7,FALSE))</f>
      </c>
      <c r="G5" s="108">
        <f>IF($B5=0,"",VLOOKUP($B5,Inschr!$B:$N,9,FALSE))</f>
      </c>
      <c r="H5" s="108">
        <f>IF($B5=0,"",VLOOKUP($B5,Inschr!$B:$N,10,FALSE))</f>
      </c>
      <c r="I5" s="63">
        <f>IF($B5=0,"",VLOOKUP($B5,Inschr!$B:$N,12,FALSE))</f>
      </c>
      <c r="J5" s="63">
        <f>IF($B5=0,"",VLOOKUP($B5,Inschr!$B:$N,13,FALSE))</f>
      </c>
      <c r="K5" s="64"/>
      <c r="L5" s="64"/>
    </row>
    <row r="6" spans="1:12" ht="12.75">
      <c r="A6" s="63"/>
      <c r="B6" s="64"/>
      <c r="C6" s="63">
        <f>IF($B6=0,"",VLOOKUP($B6,Inschr!$B:$N,2,FALSE))</f>
      </c>
      <c r="D6" s="63">
        <f>IF($B6=0,"",VLOOKUP($B6,Inschr!$B:$N,3,FALSE))</f>
      </c>
      <c r="E6" s="63">
        <f>IF($B6=0,"",VLOOKUP($B6,Inschr!$B:$N,4,FALSE))</f>
      </c>
      <c r="F6" s="108">
        <f>IF($B6=0,"",VLOOKUP($B6,Inschr!$B:$N,7,FALSE))</f>
      </c>
      <c r="G6" s="108">
        <f>IF($B6=0,"",VLOOKUP($B6,Inschr!$B:$N,9,FALSE))</f>
      </c>
      <c r="H6" s="108">
        <f>IF($B6=0,"",VLOOKUP($B6,Inschr!$B:$N,10,FALSE))</f>
      </c>
      <c r="I6" s="63">
        <f>IF($B6=0,"",VLOOKUP($B6,Inschr!$B:$N,12,FALSE))</f>
      </c>
      <c r="J6" s="63">
        <f>IF($B6=0,"",VLOOKUP($B6,Inschr!$B:$N,13,FALSE))</f>
      </c>
      <c r="K6" s="64"/>
      <c r="L6" s="64"/>
    </row>
    <row r="7" spans="1:12" ht="12.75">
      <c r="A7" s="63"/>
      <c r="B7" s="64"/>
      <c r="C7" s="63">
        <f>IF($B7=0,"",VLOOKUP($B7,Inschr!$B:$N,2,FALSE))</f>
      </c>
      <c r="D7" s="63">
        <f>IF($B7=0,"",VLOOKUP($B7,Inschr!$B:$N,3,FALSE))</f>
      </c>
      <c r="E7" s="63">
        <f>IF($B7=0,"",VLOOKUP($B7,Inschr!$B:$N,4,FALSE))</f>
      </c>
      <c r="F7" s="108">
        <f>IF($B7=0,"",VLOOKUP($B7,Inschr!$B:$N,7,FALSE))</f>
      </c>
      <c r="G7" s="108">
        <f>IF($B7=0,"",VLOOKUP($B7,Inschr!$B:$N,9,FALSE))</f>
      </c>
      <c r="H7" s="108">
        <f>IF($B7=0,"",VLOOKUP($B7,Inschr!$B:$N,10,FALSE))</f>
      </c>
      <c r="I7" s="63">
        <f>IF($B7=0,"",VLOOKUP($B7,Inschr!$B:$N,12,FALSE))</f>
      </c>
      <c r="J7" s="63">
        <f>IF($B7=0,"",VLOOKUP($B7,Inschr!$B:$N,13,FALSE))</f>
      </c>
      <c r="K7" s="64"/>
      <c r="L7" s="64"/>
    </row>
    <row r="8" spans="1:12" ht="12.75">
      <c r="A8" s="63"/>
      <c r="B8" s="64"/>
      <c r="C8" s="63">
        <f>IF($B8=0,"",VLOOKUP($B8,Inschr!$B:$N,2,FALSE))</f>
      </c>
      <c r="D8" s="63">
        <f>IF($B8=0,"",VLOOKUP($B8,Inschr!$B:$N,3,FALSE))</f>
      </c>
      <c r="E8" s="63">
        <f>IF($B8=0,"",VLOOKUP($B8,Inschr!$B:$N,4,FALSE))</f>
      </c>
      <c r="F8" s="108">
        <f>IF($B8=0,"",VLOOKUP($B8,Inschr!$B:$N,7,FALSE))</f>
      </c>
      <c r="G8" s="108">
        <f>IF($B8=0,"",VLOOKUP($B8,Inschr!$B:$N,9,FALSE))</f>
      </c>
      <c r="H8" s="108">
        <f>IF($B8=0,"",VLOOKUP($B8,Inschr!$B:$N,10,FALSE))</f>
      </c>
      <c r="I8" s="63">
        <f>IF($B8=0,"",VLOOKUP($B8,Inschr!$B:$N,12,FALSE))</f>
      </c>
      <c r="J8" s="63">
        <f>IF($B8=0,"",VLOOKUP($B8,Inschr!$B:$N,13,FALSE))</f>
      </c>
      <c r="K8" s="64"/>
      <c r="L8" s="64"/>
    </row>
    <row r="9" spans="1:12" ht="12.75">
      <c r="A9" s="63"/>
      <c r="B9" s="64"/>
      <c r="C9" s="63">
        <f>IF($B9=0,"",VLOOKUP($B9,Inschr!$B:$N,2,FALSE))</f>
      </c>
      <c r="D9" s="63">
        <f>IF($B9=0,"",VLOOKUP($B9,Inschr!$B:$N,3,FALSE))</f>
      </c>
      <c r="E9" s="63">
        <f>IF($B9=0,"",VLOOKUP($B9,Inschr!$B:$N,4,FALSE))</f>
      </c>
      <c r="F9" s="108">
        <f>IF($B9=0,"",VLOOKUP($B9,Inschr!$B:$N,7,FALSE))</f>
      </c>
      <c r="G9" s="108">
        <f>IF($B9=0,"",VLOOKUP($B9,Inschr!$B:$N,9,FALSE))</f>
      </c>
      <c r="H9" s="108">
        <f>IF($B9=0,"",VLOOKUP($B9,Inschr!$B:$N,10,FALSE))</f>
      </c>
      <c r="I9" s="63">
        <f>IF($B9=0,"",VLOOKUP($B9,Inschr!$B:$N,12,FALSE))</f>
      </c>
      <c r="J9" s="63">
        <f>IF($B9=0,"",VLOOKUP($B9,Inschr!$B:$N,13,FALSE))</f>
      </c>
      <c r="K9" s="64"/>
      <c r="L9" s="64"/>
    </row>
    <row r="10" spans="1:12" ht="12.75">
      <c r="A10" s="63"/>
      <c r="B10" s="64"/>
      <c r="C10" s="63">
        <f>IF($B10=0,"",VLOOKUP($B10,Inschr!$B:$N,2,FALSE))</f>
      </c>
      <c r="D10" s="63">
        <f>IF($B10=0,"",VLOOKUP($B10,Inschr!$B:$N,3,FALSE))</f>
      </c>
      <c r="E10" s="63">
        <f>IF($B10=0,"",VLOOKUP($B10,Inschr!$B:$N,4,FALSE))</f>
      </c>
      <c r="F10" s="108">
        <f>IF($B10=0,"",VLOOKUP($B10,Inschr!$B:$N,7,FALSE))</f>
      </c>
      <c r="G10" s="108">
        <f>IF($B10=0,"",VLOOKUP($B10,Inschr!$B:$N,9,FALSE))</f>
      </c>
      <c r="H10" s="108">
        <f>IF($B10=0,"",VLOOKUP($B10,Inschr!$B:$N,10,FALSE))</f>
      </c>
      <c r="I10" s="63">
        <f>IF($B10=0,"",VLOOKUP($B10,Inschr!$B:$N,12,FALSE))</f>
      </c>
      <c r="J10" s="63">
        <f>IF($B10=0,"",VLOOKUP($B10,Inschr!$B:$N,13,FALSE))</f>
      </c>
      <c r="K10" s="64"/>
      <c r="L10" s="64"/>
    </row>
    <row r="11" spans="1:12" ht="12.75">
      <c r="A11" s="63"/>
      <c r="B11" s="64"/>
      <c r="C11" s="63">
        <f>IF($B11=0,"",VLOOKUP($B11,Inschr!$B:$N,2,FALSE))</f>
      </c>
      <c r="D11" s="63">
        <f>IF($B11=0,"",VLOOKUP($B11,Inschr!$B:$N,3,FALSE))</f>
      </c>
      <c r="E11" s="63">
        <f>IF($B11=0,"",VLOOKUP($B11,Inschr!$B:$N,4,FALSE))</f>
      </c>
      <c r="F11" s="108">
        <f>IF($B11=0,"",VLOOKUP($B11,Inschr!$B:$N,7,FALSE))</f>
      </c>
      <c r="G11" s="108">
        <f>IF($B11=0,"",VLOOKUP($B11,Inschr!$B:$N,9,FALSE))</f>
      </c>
      <c r="H11" s="108">
        <f>IF($B11=0,"",VLOOKUP($B11,Inschr!$B:$N,10,FALSE))</f>
      </c>
      <c r="I11" s="63">
        <f>IF($B11=0,"",VLOOKUP($B11,Inschr!$B:$N,12,FALSE))</f>
      </c>
      <c r="J11" s="63">
        <f>IF($B11=0,"",VLOOKUP($B11,Inschr!$B:$N,13,FALSE))</f>
      </c>
      <c r="K11" s="64"/>
      <c r="L11" s="64"/>
    </row>
    <row r="12" spans="1:12" ht="12.75">
      <c r="A12" s="63"/>
      <c r="B12" s="64"/>
      <c r="C12" s="63">
        <f>IF($B12=0,"",VLOOKUP($B12,Inschr!$B:$N,2,FALSE))</f>
      </c>
      <c r="D12" s="63">
        <f>IF($B12=0,"",VLOOKUP($B12,Inschr!$B:$N,3,FALSE))</f>
      </c>
      <c r="E12" s="63">
        <f>IF($B12=0,"",VLOOKUP($B12,Inschr!$B:$N,4,FALSE))</f>
      </c>
      <c r="F12" s="108">
        <f>IF($B12=0,"",VLOOKUP($B12,Inschr!$B:$N,7,FALSE))</f>
      </c>
      <c r="G12" s="108">
        <f>IF($B12=0,"",VLOOKUP($B12,Inschr!$B:$N,9,FALSE))</f>
      </c>
      <c r="H12" s="108">
        <f>IF($B12=0,"",VLOOKUP($B12,Inschr!$B:$N,10,FALSE))</f>
      </c>
      <c r="I12" s="63">
        <f>IF($B12=0,"",VLOOKUP($B12,Inschr!$B:$N,12,FALSE))</f>
      </c>
      <c r="J12" s="63">
        <f>IF($B12=0,"",VLOOKUP($B12,Inschr!$B:$N,13,FALSE))</f>
      </c>
      <c r="K12" s="64"/>
      <c r="L12" s="64"/>
    </row>
    <row r="13" spans="1:12" ht="12.75">
      <c r="A13" s="63"/>
      <c r="B13" s="64"/>
      <c r="C13" s="63">
        <f>IF($B13=0,"",VLOOKUP($B13,Inschr!$B:$N,2,FALSE))</f>
      </c>
      <c r="D13" s="63">
        <f>IF($B13=0,"",VLOOKUP($B13,Inschr!$B:$N,3,FALSE))</f>
      </c>
      <c r="E13" s="63">
        <f>IF($B13=0,"",VLOOKUP($B13,Inschr!$B:$N,4,FALSE))</f>
      </c>
      <c r="F13" s="108">
        <f>IF($B13=0,"",VLOOKUP($B13,Inschr!$B:$N,7,FALSE))</f>
      </c>
      <c r="G13" s="108">
        <f>IF($B13=0,"",VLOOKUP($B13,Inschr!$B:$N,9,FALSE))</f>
      </c>
      <c r="H13" s="108">
        <f>IF($B13=0,"",VLOOKUP($B13,Inschr!$B:$N,10,FALSE))</f>
      </c>
      <c r="I13" s="63">
        <f>IF($B13=0,"",VLOOKUP($B13,Inschr!$B:$N,12,FALSE))</f>
      </c>
      <c r="J13" s="63">
        <f>IF($B13=0,"",VLOOKUP($B13,Inschr!$B:$N,13,FALSE))</f>
      </c>
      <c r="K13" s="64"/>
      <c r="L13" s="64"/>
    </row>
    <row r="14" spans="1:12" ht="12.75">
      <c r="A14" s="63"/>
      <c r="B14" s="64"/>
      <c r="C14" s="63">
        <f>IF($B14=0,"",VLOOKUP($B14,Inschr!$B:$N,2,FALSE))</f>
      </c>
      <c r="D14" s="63">
        <f>IF($B14=0,"",VLOOKUP($B14,Inschr!$B:$N,3,FALSE))</f>
      </c>
      <c r="E14" s="63">
        <f>IF($B14=0,"",VLOOKUP($B14,Inschr!$B:$N,4,FALSE))</f>
      </c>
      <c r="F14" s="108">
        <f>IF($B14=0,"",VLOOKUP($B14,Inschr!$B:$N,7,FALSE))</f>
      </c>
      <c r="G14" s="108">
        <f>IF($B14=0,"",VLOOKUP($B14,Inschr!$B:$N,9,FALSE))</f>
      </c>
      <c r="H14" s="108">
        <f>IF($B14=0,"",VLOOKUP($B14,Inschr!$B:$N,10,FALSE))</f>
      </c>
      <c r="I14" s="63">
        <f>IF($B14=0,"",VLOOKUP($B14,Inschr!$B:$N,12,FALSE))</f>
      </c>
      <c r="J14" s="63">
        <f>IF($B14=0,"",VLOOKUP($B14,Inschr!$B:$N,13,FALSE))</f>
      </c>
      <c r="K14" s="64"/>
      <c r="L14" s="64"/>
    </row>
    <row r="15" spans="1:12" ht="12.75">
      <c r="A15" s="63"/>
      <c r="B15" s="64"/>
      <c r="C15" s="63">
        <f>IF($B15=0,"",VLOOKUP($B15,Inschr!$B:$N,2,FALSE))</f>
      </c>
      <c r="D15" s="63">
        <f>IF($B15=0,"",VLOOKUP($B15,Inschr!$B:$N,3,FALSE))</f>
      </c>
      <c r="E15" s="63">
        <f>IF($B15=0,"",VLOOKUP($B15,Inschr!$B:$N,4,FALSE))</f>
      </c>
      <c r="F15" s="108">
        <f>IF($B15=0,"",VLOOKUP($B15,Inschr!$B:$N,7,FALSE))</f>
      </c>
      <c r="G15" s="108">
        <f>IF($B15=0,"",VLOOKUP($B15,Inschr!$B:$N,9,FALSE))</f>
      </c>
      <c r="H15" s="108">
        <f>IF($B15=0,"",VLOOKUP($B15,Inschr!$B:$N,10,FALSE))</f>
      </c>
      <c r="I15" s="63">
        <f>IF($B15=0,"",VLOOKUP($B15,Inschr!$B:$N,12,FALSE))</f>
      </c>
      <c r="J15" s="63">
        <f>IF($B15=0,"",VLOOKUP($B15,Inschr!$B:$N,13,FALSE))</f>
      </c>
      <c r="K15" s="64"/>
      <c r="L15" s="64"/>
    </row>
    <row r="16" spans="1:12" ht="12.75">
      <c r="A16" s="63"/>
      <c r="B16" s="64"/>
      <c r="C16" s="63">
        <f>IF($B16=0,"",VLOOKUP($B16,Inschr!$B:$N,2,FALSE))</f>
      </c>
      <c r="D16" s="63">
        <f>IF($B16=0,"",VLOOKUP($B16,Inschr!$B:$N,3,FALSE))</f>
      </c>
      <c r="E16" s="63">
        <f>IF($B16=0,"",VLOOKUP($B16,Inschr!$B:$N,4,FALSE))</f>
      </c>
      <c r="F16" s="108">
        <f>IF($B16=0,"",VLOOKUP($B16,Inschr!$B:$N,7,FALSE))</f>
      </c>
      <c r="G16" s="108">
        <f>IF($B16=0,"",VLOOKUP($B16,Inschr!$B:$N,9,FALSE))</f>
      </c>
      <c r="H16" s="108">
        <f>IF($B16=0,"",VLOOKUP($B16,Inschr!$B:$N,10,FALSE))</f>
      </c>
      <c r="I16" s="63">
        <f>IF($B16=0,"",VLOOKUP($B16,Inschr!$B:$N,12,FALSE))</f>
      </c>
      <c r="J16" s="63">
        <f>IF($B16=0,"",VLOOKUP($B16,Inschr!$B:$N,13,FALSE))</f>
      </c>
      <c r="K16" s="64"/>
      <c r="L16" s="64"/>
    </row>
    <row r="17" spans="1:12" ht="12.75">
      <c r="A17" s="63"/>
      <c r="B17" s="64"/>
      <c r="C17" s="63">
        <f>IF($B17=0,"",VLOOKUP($B17,Inschr!$B:$N,2,FALSE))</f>
      </c>
      <c r="D17" s="63">
        <f>IF($B17=0,"",VLOOKUP($B17,Inschr!$B:$N,3,FALSE))</f>
      </c>
      <c r="E17" s="63">
        <f>IF($B17=0,"",VLOOKUP($B17,Inschr!$B:$N,4,FALSE))</f>
      </c>
      <c r="F17" s="108">
        <f>IF($B17=0,"",VLOOKUP($B17,Inschr!$B:$N,7,FALSE))</f>
      </c>
      <c r="G17" s="108">
        <f>IF($B17=0,"",VLOOKUP($B17,Inschr!$B:$N,9,FALSE))</f>
      </c>
      <c r="H17" s="108">
        <f>IF($B17=0,"",VLOOKUP($B17,Inschr!$B:$N,10,FALSE))</f>
      </c>
      <c r="I17" s="63">
        <f>IF($B17=0,"",VLOOKUP($B17,Inschr!$B:$N,12,FALSE))</f>
      </c>
      <c r="J17" s="63">
        <f>IF($B17=0,"",VLOOKUP($B17,Inschr!$B:$N,13,FALSE))</f>
      </c>
      <c r="K17" s="64"/>
      <c r="L17" s="64"/>
    </row>
    <row r="18" spans="1:12" ht="12.75">
      <c r="A18" s="63"/>
      <c r="B18" s="64"/>
      <c r="C18" s="63">
        <f>IF($B18=0,"",VLOOKUP($B18,Inschr!$B:$N,2,FALSE))</f>
      </c>
      <c r="D18" s="63">
        <f>IF($B18=0,"",VLOOKUP($B18,Inschr!$B:$N,3,FALSE))</f>
      </c>
      <c r="E18" s="63">
        <f>IF($B18=0,"",VLOOKUP($B18,Inschr!$B:$N,4,FALSE))</f>
      </c>
      <c r="F18" s="108">
        <f>IF($B18=0,"",VLOOKUP($B18,Inschr!$B:$N,7,FALSE))</f>
      </c>
      <c r="G18" s="108">
        <f>IF($B18=0,"",VLOOKUP($B18,Inschr!$B:$N,9,FALSE))</f>
      </c>
      <c r="H18" s="108">
        <f>IF($B18=0,"",VLOOKUP($B18,Inschr!$B:$N,10,FALSE))</f>
      </c>
      <c r="I18" s="63">
        <f>IF($B18=0,"",VLOOKUP($B18,Inschr!$B:$N,12,FALSE))</f>
      </c>
      <c r="J18" s="63">
        <f>IF($B18=0,"",VLOOKUP($B18,Inschr!$B:$N,13,FALSE))</f>
      </c>
      <c r="K18" s="64"/>
      <c r="L18" s="64"/>
    </row>
    <row r="19" spans="1:12" ht="12.75">
      <c r="A19" s="63"/>
      <c r="B19" s="64"/>
      <c r="C19" s="63">
        <f>IF($B19=0,"",VLOOKUP($B19,Inschr!$B:$N,2,FALSE))</f>
      </c>
      <c r="D19" s="63">
        <f>IF($B19=0,"",VLOOKUP($B19,Inschr!$B:$N,3,FALSE))</f>
      </c>
      <c r="E19" s="63">
        <f>IF($B19=0,"",VLOOKUP($B19,Inschr!$B:$N,4,FALSE))</f>
      </c>
      <c r="F19" s="108">
        <f>IF($B19=0,"",VLOOKUP($B19,Inschr!$B:$N,7,FALSE))</f>
      </c>
      <c r="G19" s="108">
        <f>IF($B19=0,"",VLOOKUP($B19,Inschr!$B:$N,9,FALSE))</f>
      </c>
      <c r="H19" s="108">
        <f>IF($B19=0,"",VLOOKUP($B19,Inschr!$B:$N,10,FALSE))</f>
      </c>
      <c r="I19" s="63">
        <f>IF($B19=0,"",VLOOKUP($B19,Inschr!$B:$N,12,FALSE))</f>
      </c>
      <c r="J19" s="63">
        <f>IF($B19=0,"",VLOOKUP($B19,Inschr!$B:$N,13,FALSE))</f>
      </c>
      <c r="K19" s="64"/>
      <c r="L19" s="64"/>
    </row>
    <row r="20" spans="1:12" ht="12.75">
      <c r="A20" s="63"/>
      <c r="B20" s="64"/>
      <c r="C20" s="63">
        <f>IF($B20=0,"",VLOOKUP($B20,Inschr!$B:$N,2,FALSE))</f>
      </c>
      <c r="D20" s="63">
        <f>IF($B20=0,"",VLOOKUP($B20,Inschr!$B:$N,3,FALSE))</f>
      </c>
      <c r="E20" s="63">
        <f>IF($B20=0,"",VLOOKUP($B20,Inschr!$B:$N,4,FALSE))</f>
      </c>
      <c r="F20" s="108">
        <f>IF($B20=0,"",VLOOKUP($B20,Inschr!$B:$N,7,FALSE))</f>
      </c>
      <c r="G20" s="108">
        <f>IF($B20=0,"",VLOOKUP($B20,Inschr!$B:$N,9,FALSE))</f>
      </c>
      <c r="H20" s="108">
        <f>IF($B20=0,"",VLOOKUP($B20,Inschr!$B:$N,10,FALSE))</f>
      </c>
      <c r="I20" s="63">
        <f>IF($B20=0,"",VLOOKUP($B20,Inschr!$B:$N,12,FALSE))</f>
      </c>
      <c r="J20" s="63">
        <f>IF($B20=0,"",VLOOKUP($B20,Inschr!$B:$N,13,FALSE))</f>
      </c>
      <c r="K20" s="64"/>
      <c r="L20" s="64"/>
    </row>
    <row r="21" spans="1:12" ht="12.75">
      <c r="A21" s="63"/>
      <c r="B21" s="64"/>
      <c r="C21" s="63">
        <f>IF($B21=0,"",VLOOKUP($B21,Inschr!$B:$N,2,FALSE))</f>
      </c>
      <c r="D21" s="63">
        <f>IF($B21=0,"",VLOOKUP($B21,Inschr!$B:$N,3,FALSE))</f>
      </c>
      <c r="E21" s="63">
        <f>IF($B21=0,"",VLOOKUP($B21,Inschr!$B:$N,4,FALSE))</f>
      </c>
      <c r="F21" s="108">
        <f>IF($B21=0,"",VLOOKUP($B21,Inschr!$B:$N,7,FALSE))</f>
      </c>
      <c r="G21" s="108">
        <f>IF($B21=0,"",VLOOKUP($B21,Inschr!$B:$N,9,FALSE))</f>
      </c>
      <c r="H21" s="108">
        <f>IF($B21=0,"",VLOOKUP($B21,Inschr!$B:$N,10,FALSE))</f>
      </c>
      <c r="I21" s="63">
        <f>IF($B21=0,"",VLOOKUP($B21,Inschr!$B:$N,12,FALSE))</f>
      </c>
      <c r="J21" s="63">
        <f>IF($B21=0,"",VLOOKUP($B21,Inschr!$B:$N,13,FALSE))</f>
      </c>
      <c r="K21" s="64"/>
      <c r="L21" s="64"/>
    </row>
    <row r="22" spans="1:12" ht="12.75">
      <c r="A22" s="63"/>
      <c r="B22" s="64"/>
      <c r="C22" s="63">
        <f>IF($B22=0,"",VLOOKUP($B22,Inschr!$B:$N,2,FALSE))</f>
      </c>
      <c r="D22" s="63">
        <f>IF($B22=0,"",VLOOKUP($B22,Inschr!$B:$N,3,FALSE))</f>
      </c>
      <c r="E22" s="63">
        <f>IF($B22=0,"",VLOOKUP($B22,Inschr!$B:$N,4,FALSE))</f>
      </c>
      <c r="F22" s="108">
        <f>IF($B22=0,"",VLOOKUP($B22,Inschr!$B:$N,7,FALSE))</f>
      </c>
      <c r="G22" s="108">
        <f>IF($B22=0,"",VLOOKUP($B22,Inschr!$B:$N,9,FALSE))</f>
      </c>
      <c r="H22" s="108">
        <f>IF($B22=0,"",VLOOKUP($B22,Inschr!$B:$N,10,FALSE))</f>
      </c>
      <c r="I22" s="63">
        <f>IF($B22=0,"",VLOOKUP($B22,Inschr!$B:$N,12,FALSE))</f>
      </c>
      <c r="J22" s="63">
        <f>IF($B22=0,"",VLOOKUP($B22,Inschr!$B:$N,13,FALSE))</f>
      </c>
      <c r="K22" s="64"/>
      <c r="L22" s="64"/>
    </row>
    <row r="23" spans="1:12" ht="12.75">
      <c r="A23" s="63"/>
      <c r="B23" s="64"/>
      <c r="C23" s="63">
        <f>IF($B23=0,"",VLOOKUP($B23,Inschr!$B:$N,2,FALSE))</f>
      </c>
      <c r="D23" s="63">
        <f>IF($B23=0,"",VLOOKUP($B23,Inschr!$B:$N,3,FALSE))</f>
      </c>
      <c r="E23" s="63">
        <f>IF($B23=0,"",VLOOKUP($B23,Inschr!$B:$N,4,FALSE))</f>
      </c>
      <c r="F23" s="108">
        <f>IF($B23=0,"",VLOOKUP($B23,Inschr!$B:$N,7,FALSE))</f>
      </c>
      <c r="G23" s="108">
        <f>IF($B23=0,"",VLOOKUP($B23,Inschr!$B:$N,9,FALSE))</f>
      </c>
      <c r="H23" s="108">
        <f>IF($B23=0,"",VLOOKUP($B23,Inschr!$B:$N,10,FALSE))</f>
      </c>
      <c r="I23" s="63">
        <f>IF($B23=0,"",VLOOKUP($B23,Inschr!$B:$N,12,FALSE))</f>
      </c>
      <c r="J23" s="63">
        <f>IF($B23=0,"",VLOOKUP($B23,Inschr!$B:$N,13,FALSE))</f>
      </c>
      <c r="K23" s="64"/>
      <c r="L23" s="64"/>
    </row>
    <row r="24" spans="1:12" ht="12.75">
      <c r="A24" s="63"/>
      <c r="B24" s="64"/>
      <c r="C24" s="63">
        <f>IF($B24=0,"",VLOOKUP($B24,Inschr!$B:$N,2,FALSE))</f>
      </c>
      <c r="D24" s="63">
        <f>IF($B24=0,"",VLOOKUP($B24,Inschr!$B:$N,3,FALSE))</f>
      </c>
      <c r="E24" s="63">
        <f>IF($B24=0,"",VLOOKUP($B24,Inschr!$B:$N,4,FALSE))</f>
      </c>
      <c r="F24" s="108">
        <f>IF($B24=0,"",VLOOKUP($B24,Inschr!$B:$N,7,FALSE))</f>
      </c>
      <c r="G24" s="108">
        <f>IF($B24=0,"",VLOOKUP($B24,Inschr!$B:$N,9,FALSE))</f>
      </c>
      <c r="H24" s="108">
        <f>IF($B24=0,"",VLOOKUP($B24,Inschr!$B:$N,10,FALSE))</f>
      </c>
      <c r="I24" s="63">
        <f>IF($B24=0,"",VLOOKUP($B24,Inschr!$B:$N,12,FALSE))</f>
      </c>
      <c r="J24" s="63">
        <f>IF($B24=0,"",VLOOKUP($B24,Inschr!$B:$N,13,FALSE))</f>
      </c>
      <c r="K24" s="64"/>
      <c r="L24" s="64"/>
    </row>
    <row r="25" spans="1:12" ht="12.75">
      <c r="A25" s="63"/>
      <c r="B25" s="64"/>
      <c r="C25" s="63">
        <f>IF($B25=0,"",VLOOKUP($B25,Inschr!$B:$N,2,FALSE))</f>
      </c>
      <c r="D25" s="63">
        <f>IF($B25=0,"",VLOOKUP($B25,Inschr!$B:$N,3,FALSE))</f>
      </c>
      <c r="E25" s="63">
        <f>IF($B25=0,"",VLOOKUP($B25,Inschr!$B:$N,4,FALSE))</f>
      </c>
      <c r="F25" s="108">
        <f>IF($B25=0,"",VLOOKUP($B25,Inschr!$B:$N,7,FALSE))</f>
      </c>
      <c r="G25" s="108">
        <f>IF($B25=0,"",VLOOKUP($B25,Inschr!$B:$N,9,FALSE))</f>
      </c>
      <c r="H25" s="108">
        <f>IF($B25=0,"",VLOOKUP($B25,Inschr!$B:$N,10,FALSE))</f>
      </c>
      <c r="I25" s="63">
        <f>IF($B25=0,"",VLOOKUP($B25,Inschr!$B:$N,12,FALSE))</f>
      </c>
      <c r="J25" s="63">
        <f>IF($B25=0,"",VLOOKUP($B25,Inschr!$B:$N,13,FALSE))</f>
      </c>
      <c r="K25" s="64"/>
      <c r="L25" s="64"/>
    </row>
    <row r="26" spans="1:12" ht="12.75">
      <c r="A26" s="63"/>
      <c r="B26" s="64"/>
      <c r="C26" s="63">
        <f>IF($B26=0,"",VLOOKUP($B26,Inschr!$B:$N,2,FALSE))</f>
      </c>
      <c r="D26" s="63">
        <f>IF($B26=0,"",VLOOKUP($B26,Inschr!$B:$N,3,FALSE))</f>
      </c>
      <c r="E26" s="63">
        <f>IF($B26=0,"",VLOOKUP($B26,Inschr!$B:$N,4,FALSE))</f>
      </c>
      <c r="F26" s="108">
        <f>IF($B26=0,"",VLOOKUP($B26,Inschr!$B:$N,7,FALSE))</f>
      </c>
      <c r="G26" s="108">
        <f>IF($B26=0,"",VLOOKUP($B26,Inschr!$B:$N,9,FALSE))</f>
      </c>
      <c r="H26" s="108">
        <f>IF($B26=0,"",VLOOKUP($B26,Inschr!$B:$N,10,FALSE))</f>
      </c>
      <c r="I26" s="63">
        <f>IF($B26=0,"",VLOOKUP($B26,Inschr!$B:$N,12,FALSE))</f>
      </c>
      <c r="J26" s="63">
        <f>IF($B26=0,"",VLOOKUP($B26,Inschr!$B:$N,13,FALSE))</f>
      </c>
      <c r="K26" s="64"/>
      <c r="L26" s="64"/>
    </row>
    <row r="27" spans="1:12" ht="12.75">
      <c r="A27" s="63"/>
      <c r="B27" s="64"/>
      <c r="C27" s="63">
        <f>IF($B27=0,"",VLOOKUP($B27,Inschr!$B:$N,2,FALSE))</f>
      </c>
      <c r="D27" s="63">
        <f>IF($B27=0,"",VLOOKUP($B27,Inschr!$B:$N,3,FALSE))</f>
      </c>
      <c r="E27" s="63">
        <f>IF($B27=0,"",VLOOKUP($B27,Inschr!$B:$N,4,FALSE))</f>
      </c>
      <c r="F27" s="108">
        <f>IF($B27=0,"",VLOOKUP($B27,Inschr!$B:$N,7,FALSE))</f>
      </c>
      <c r="G27" s="108">
        <f>IF($B27=0,"",VLOOKUP($B27,Inschr!$B:$N,9,FALSE))</f>
      </c>
      <c r="H27" s="108">
        <f>IF($B27=0,"",VLOOKUP($B27,Inschr!$B:$N,10,FALSE))</f>
      </c>
      <c r="I27" s="63">
        <f>IF($B27=0,"",VLOOKUP($B27,Inschr!$B:$N,12,FALSE))</f>
      </c>
      <c r="J27" s="63">
        <f>IF($B27=0,"",VLOOKUP($B27,Inschr!$B:$N,13,FALSE))</f>
      </c>
      <c r="K27" s="64"/>
      <c r="L27" s="64"/>
    </row>
    <row r="28" spans="1:12" ht="12.75">
      <c r="A28" s="63"/>
      <c r="B28" s="64"/>
      <c r="C28" s="63">
        <f>IF($B28=0,"",VLOOKUP($B28,Inschr!$B:$N,2,FALSE))</f>
      </c>
      <c r="D28" s="63">
        <f>IF($B28=0,"",VLOOKUP($B28,Inschr!$B:$N,3,FALSE))</f>
      </c>
      <c r="E28" s="63">
        <f>IF($B28=0,"",VLOOKUP($B28,Inschr!$B:$N,4,FALSE))</f>
      </c>
      <c r="F28" s="108">
        <f>IF($B28=0,"",VLOOKUP($B28,Inschr!$B:$N,7,FALSE))</f>
      </c>
      <c r="G28" s="108">
        <f>IF($B28=0,"",VLOOKUP($B28,Inschr!$B:$N,9,FALSE))</f>
      </c>
      <c r="H28" s="108">
        <f>IF($B28=0,"",VLOOKUP($B28,Inschr!$B:$N,10,FALSE))</f>
      </c>
      <c r="I28" s="63">
        <f>IF($B28=0,"",VLOOKUP($B28,Inschr!$B:$N,12,FALSE))</f>
      </c>
      <c r="J28" s="63">
        <f>IF($B28=0,"",VLOOKUP($B28,Inschr!$B:$N,13,FALSE))</f>
      </c>
      <c r="K28" s="64"/>
      <c r="L28" s="64"/>
    </row>
    <row r="29" spans="1:12" ht="12.75">
      <c r="A29" s="63"/>
      <c r="B29" s="64"/>
      <c r="C29" s="63">
        <f>IF($B29=0,"",VLOOKUP($B29,Inschr!$B:$N,2,FALSE))</f>
      </c>
      <c r="D29" s="63">
        <f>IF($B29=0,"",VLOOKUP($B29,Inschr!$B:$N,3,FALSE))</f>
      </c>
      <c r="E29" s="63">
        <f>IF($B29=0,"",VLOOKUP($B29,Inschr!$B:$N,4,FALSE))</f>
      </c>
      <c r="F29" s="108">
        <f>IF($B29=0,"",VLOOKUP($B29,Inschr!$B:$N,7,FALSE))</f>
      </c>
      <c r="G29" s="108">
        <f>IF($B29=0,"",VLOOKUP($B29,Inschr!$B:$N,9,FALSE))</f>
      </c>
      <c r="H29" s="108">
        <f>IF($B29=0,"",VLOOKUP($B29,Inschr!$B:$N,10,FALSE))</f>
      </c>
      <c r="I29" s="63">
        <f>IF($B29=0,"",VLOOKUP($B29,Inschr!$B:$N,12,FALSE))</f>
      </c>
      <c r="J29" s="63">
        <f>IF($B29=0,"",VLOOKUP($B29,Inschr!$B:$N,13,FALSE))</f>
      </c>
      <c r="K29" s="64"/>
      <c r="L29" s="64"/>
    </row>
    <row r="30" spans="1:12" ht="12.75">
      <c r="A30" s="63"/>
      <c r="B30" s="64"/>
      <c r="C30" s="63">
        <f>IF($B30=0,"",VLOOKUP($B30,Inschr!$B:$N,2,FALSE))</f>
      </c>
      <c r="D30" s="63">
        <f>IF($B30=0,"",VLOOKUP($B30,Inschr!$B:$N,3,FALSE))</f>
      </c>
      <c r="E30" s="63">
        <f>IF($B30=0,"",VLOOKUP($B30,Inschr!$B:$N,4,FALSE))</f>
      </c>
      <c r="F30" s="108">
        <f>IF($B30=0,"",VLOOKUP($B30,Inschr!$B:$N,7,FALSE))</f>
      </c>
      <c r="G30" s="108">
        <f>IF($B30=0,"",VLOOKUP($B30,Inschr!$B:$N,9,FALSE))</f>
      </c>
      <c r="H30" s="108">
        <f>IF($B30=0,"",VLOOKUP($B30,Inschr!$B:$N,10,FALSE))</f>
      </c>
      <c r="I30" s="63">
        <f>IF($B30=0,"",VLOOKUP($B30,Inschr!$B:$N,12,FALSE))</f>
      </c>
      <c r="J30" s="63">
        <f>IF($B30=0,"",VLOOKUP($B30,Inschr!$B:$N,13,FALSE))</f>
      </c>
      <c r="K30" s="64"/>
      <c r="L30" s="64"/>
    </row>
    <row r="31" spans="1:12" ht="12.75">
      <c r="A31" s="63"/>
      <c r="B31" s="64"/>
      <c r="C31" s="63">
        <f>IF($B31=0,"",VLOOKUP($B31,Inschr!$B:$N,2,FALSE))</f>
      </c>
      <c r="D31" s="63">
        <f>IF($B31=0,"",VLOOKUP($B31,Inschr!$B:$N,3,FALSE))</f>
      </c>
      <c r="E31" s="63">
        <f>IF($B31=0,"",VLOOKUP($B31,Inschr!$B:$N,4,FALSE))</f>
      </c>
      <c r="F31" s="108">
        <f>IF($B31=0,"",VLOOKUP($B31,Inschr!$B:$N,7,FALSE))</f>
      </c>
      <c r="G31" s="108">
        <f>IF($B31=0,"",VLOOKUP($B31,Inschr!$B:$N,9,FALSE))</f>
      </c>
      <c r="H31" s="108">
        <f>IF($B31=0,"",VLOOKUP($B31,Inschr!$B:$N,10,FALSE))</f>
      </c>
      <c r="I31" s="63">
        <f>IF($B31=0,"",VLOOKUP($B31,Inschr!$B:$N,12,FALSE))</f>
      </c>
      <c r="J31" s="63">
        <f>IF($B31=0,"",VLOOKUP($B31,Inschr!$B:$N,13,FALSE))</f>
      </c>
      <c r="K31" s="64"/>
      <c r="L31" s="64"/>
    </row>
    <row r="32" spans="1:12" ht="12.75">
      <c r="A32" s="63"/>
      <c r="B32" s="64"/>
      <c r="C32" s="63">
        <f>IF($B32=0,"",VLOOKUP($B32,Inschr!$B:$N,2,FALSE))</f>
      </c>
      <c r="D32" s="63">
        <f>IF($B32=0,"",VLOOKUP($B32,Inschr!$B:$N,3,FALSE))</f>
      </c>
      <c r="E32" s="63">
        <f>IF($B32=0,"",VLOOKUP($B32,Inschr!$B:$N,4,FALSE))</f>
      </c>
      <c r="F32" s="108">
        <f>IF($B32=0,"",VLOOKUP($B32,Inschr!$B:$N,7,FALSE))</f>
      </c>
      <c r="G32" s="108">
        <f>IF($B32=0,"",VLOOKUP($B32,Inschr!$B:$N,9,FALSE))</f>
      </c>
      <c r="H32" s="108">
        <f>IF($B32=0,"",VLOOKUP($B32,Inschr!$B:$N,10,FALSE))</f>
      </c>
      <c r="I32" s="63">
        <f>IF($B32=0,"",VLOOKUP($B32,Inschr!$B:$N,12,FALSE))</f>
      </c>
      <c r="J32" s="63">
        <f>IF($B32=0,"",VLOOKUP($B32,Inschr!$B:$N,13,FALSE))</f>
      </c>
      <c r="K32" s="64"/>
      <c r="L32" s="64"/>
    </row>
    <row r="33" spans="1:12" ht="12.75">
      <c r="A33" s="63"/>
      <c r="B33" s="64"/>
      <c r="C33" s="63">
        <f>IF($B33=0,"",VLOOKUP($B33,Inschr!$B:$N,2,FALSE))</f>
      </c>
      <c r="D33" s="63">
        <f>IF($B33=0,"",VLOOKUP($B33,Inschr!$B:$N,3,FALSE))</f>
      </c>
      <c r="E33" s="63">
        <f>IF($B33=0,"",VLOOKUP($B33,Inschr!$B:$N,4,FALSE))</f>
      </c>
      <c r="F33" s="108">
        <f>IF($B33=0,"",VLOOKUP($B33,Inschr!$B:$N,7,FALSE))</f>
      </c>
      <c r="G33" s="108">
        <f>IF($B33=0,"",VLOOKUP($B33,Inschr!$B:$N,9,FALSE))</f>
      </c>
      <c r="H33" s="108">
        <f>IF($B33=0,"",VLOOKUP($B33,Inschr!$B:$N,10,FALSE))</f>
      </c>
      <c r="I33" s="63">
        <f>IF($B33=0,"",VLOOKUP($B33,Inschr!$B:$N,12,FALSE))</f>
      </c>
      <c r="J33" s="63">
        <f>IF($B33=0,"",VLOOKUP($B33,Inschr!$B:$N,13,FALSE))</f>
      </c>
      <c r="K33" s="64"/>
      <c r="L33" s="64"/>
    </row>
    <row r="34" spans="1:12" ht="12.75">
      <c r="A34" s="63"/>
      <c r="B34" s="64"/>
      <c r="C34" s="63">
        <f>IF($B34=0,"",VLOOKUP($B34,Inschr!$B:$N,2,FALSE))</f>
      </c>
      <c r="D34" s="63">
        <f>IF($B34=0,"",VLOOKUP($B34,Inschr!$B:$N,3,FALSE))</f>
      </c>
      <c r="E34" s="63">
        <f>IF($B34=0,"",VLOOKUP($B34,Inschr!$B:$N,4,FALSE))</f>
      </c>
      <c r="F34" s="108">
        <f>IF($B34=0,"",VLOOKUP($B34,Inschr!$B:$N,7,FALSE))</f>
      </c>
      <c r="G34" s="108">
        <f>IF($B34=0,"",VLOOKUP($B34,Inschr!$B:$N,9,FALSE))</f>
      </c>
      <c r="H34" s="108">
        <f>IF($B34=0,"",VLOOKUP($B34,Inschr!$B:$N,10,FALSE))</f>
      </c>
      <c r="I34" s="63">
        <f>IF($B34=0,"",VLOOKUP($B34,Inschr!$B:$N,12,FALSE))</f>
      </c>
      <c r="J34" s="63">
        <f>IF($B34=0,"",VLOOKUP($B34,Inschr!$B:$N,13,FALSE))</f>
      </c>
      <c r="K34" s="64"/>
      <c r="L34" s="64"/>
    </row>
    <row r="35" spans="1:12" ht="12.75">
      <c r="A35" s="63"/>
      <c r="B35" s="64"/>
      <c r="C35" s="63">
        <f>IF($B35=0,"",VLOOKUP($B35,Inschr!$B:$N,2,FALSE))</f>
      </c>
      <c r="D35" s="63">
        <f>IF($B35=0,"",VLOOKUP($B35,Inschr!$B:$N,3,FALSE))</f>
      </c>
      <c r="E35" s="63">
        <f>IF($B35=0,"",VLOOKUP($B35,Inschr!$B:$N,4,FALSE))</f>
      </c>
      <c r="F35" s="108">
        <f>IF($B35=0,"",VLOOKUP($B35,Inschr!$B:$N,7,FALSE))</f>
      </c>
      <c r="G35" s="108">
        <f>IF($B35=0,"",VLOOKUP($B35,Inschr!$B:$N,9,FALSE))</f>
      </c>
      <c r="H35" s="108">
        <f>IF($B35=0,"",VLOOKUP($B35,Inschr!$B:$N,10,FALSE))</f>
      </c>
      <c r="I35" s="63">
        <f>IF($B35=0,"",VLOOKUP($B35,Inschr!$B:$N,12,FALSE))</f>
      </c>
      <c r="J35" s="63">
        <f>IF($B35=0,"",VLOOKUP($B35,Inschr!$B:$N,13,FALSE))</f>
      </c>
      <c r="K35" s="64"/>
      <c r="L35" s="64"/>
    </row>
    <row r="36" spans="1:12" ht="12.75">
      <c r="A36" s="63"/>
      <c r="B36" s="64"/>
      <c r="C36" s="63">
        <f>IF($B36=0,"",VLOOKUP($B36,Inschr!$B:$N,2,FALSE))</f>
      </c>
      <c r="D36" s="63">
        <f>IF($B36=0,"",VLOOKUP($B36,Inschr!$B:$N,3,FALSE))</f>
      </c>
      <c r="E36" s="63">
        <f>IF($B36=0,"",VLOOKUP($B36,Inschr!$B:$N,4,FALSE))</f>
      </c>
      <c r="F36" s="108">
        <f>IF($B36=0,"",VLOOKUP($B36,Inschr!$B:$N,7,FALSE))</f>
      </c>
      <c r="G36" s="108">
        <f>IF($B36=0,"",VLOOKUP($B36,Inschr!$B:$N,9,FALSE))</f>
      </c>
      <c r="H36" s="108">
        <f>IF($B36=0,"",VLOOKUP($B36,Inschr!$B:$N,10,FALSE))</f>
      </c>
      <c r="I36" s="63">
        <f>IF($B36=0,"",VLOOKUP($B36,Inschr!$B:$N,12,FALSE))</f>
      </c>
      <c r="J36" s="63">
        <f>IF($B36=0,"",VLOOKUP($B36,Inschr!$B:$N,13,FALSE))</f>
      </c>
      <c r="K36" s="64"/>
      <c r="L36" s="64"/>
    </row>
    <row r="37" spans="1:12" ht="12.75">
      <c r="A37" s="63"/>
      <c r="B37" s="64"/>
      <c r="C37" s="63">
        <f>IF($B37=0,"",VLOOKUP($B37,Inschr!$B:$N,2,FALSE))</f>
      </c>
      <c r="D37" s="63">
        <f>IF($B37=0,"",VLOOKUP($B37,Inschr!$B:$N,3,FALSE))</f>
      </c>
      <c r="E37" s="63">
        <f>IF($B37=0,"",VLOOKUP($B37,Inschr!$B:$N,4,FALSE))</f>
      </c>
      <c r="F37" s="108">
        <f>IF($B37=0,"",VLOOKUP($B37,Inschr!$B:$N,7,FALSE))</f>
      </c>
      <c r="G37" s="108">
        <f>IF($B37=0,"",VLOOKUP($B37,Inschr!$B:$N,9,FALSE))</f>
      </c>
      <c r="H37" s="108">
        <f>IF($B37=0,"",VLOOKUP($B37,Inschr!$B:$N,10,FALSE))</f>
      </c>
      <c r="I37" s="63">
        <f>IF($B37=0,"",VLOOKUP($B37,Inschr!$B:$N,12,FALSE))</f>
      </c>
      <c r="J37" s="63">
        <f>IF($B37=0,"",VLOOKUP($B37,Inschr!$B:$N,13,FALSE))</f>
      </c>
      <c r="K37" s="64"/>
      <c r="L37" s="64"/>
    </row>
    <row r="38" spans="1:12" ht="12.75">
      <c r="A38" s="63"/>
      <c r="B38" s="64"/>
      <c r="C38" s="63">
        <f>IF($B38=0,"",VLOOKUP($B38,Inschr!$B:$N,2,FALSE))</f>
      </c>
      <c r="D38" s="63">
        <f>IF($B38=0,"",VLOOKUP($B38,Inschr!$B:$N,3,FALSE))</f>
      </c>
      <c r="E38" s="63">
        <f>IF($B38=0,"",VLOOKUP($B38,Inschr!$B:$N,4,FALSE))</f>
      </c>
      <c r="F38" s="108">
        <f>IF($B38=0,"",VLOOKUP($B38,Inschr!$B:$N,7,FALSE))</f>
      </c>
      <c r="G38" s="108">
        <f>IF($B38=0,"",VLOOKUP($B38,Inschr!$B:$N,9,FALSE))</f>
      </c>
      <c r="H38" s="108">
        <f>IF($B38=0,"",VLOOKUP($B38,Inschr!$B:$N,10,FALSE))</f>
      </c>
      <c r="I38" s="63">
        <f>IF($B38=0,"",VLOOKUP($B38,Inschr!$B:$N,12,FALSE))</f>
      </c>
      <c r="J38" s="63">
        <f>IF($B38=0,"",VLOOKUP($B38,Inschr!$B:$N,13,FALSE))</f>
      </c>
      <c r="K38" s="64"/>
      <c r="L38" s="64"/>
    </row>
    <row r="39" spans="1:12" ht="12.75">
      <c r="A39" s="63"/>
      <c r="B39" s="64"/>
      <c r="C39" s="63">
        <f>IF($B39=0,"",VLOOKUP($B39,Inschr!$B:$N,2,FALSE))</f>
      </c>
      <c r="D39" s="63">
        <f>IF($B39=0,"",VLOOKUP($B39,Inschr!$B:$N,3,FALSE))</f>
      </c>
      <c r="E39" s="63">
        <f>IF($B39=0,"",VLOOKUP($B39,Inschr!$B:$N,4,FALSE))</f>
      </c>
      <c r="F39" s="108">
        <f>IF($B39=0,"",VLOOKUP($B39,Inschr!$B:$N,7,FALSE))</f>
      </c>
      <c r="G39" s="108">
        <f>IF($B39=0,"",VLOOKUP($B39,Inschr!$B:$N,9,FALSE))</f>
      </c>
      <c r="H39" s="108">
        <f>IF($B39=0,"",VLOOKUP($B39,Inschr!$B:$N,10,FALSE))</f>
      </c>
      <c r="I39" s="63">
        <f>IF($B39=0,"",VLOOKUP($B39,Inschr!$B:$N,12,FALSE))</f>
      </c>
      <c r="J39" s="63">
        <f>IF($B39=0,"",VLOOKUP($B39,Inschr!$B:$N,13,FALSE))</f>
      </c>
      <c r="K39" s="64"/>
      <c r="L39" s="64"/>
    </row>
    <row r="40" spans="1:12" ht="12.75">
      <c r="A40" s="63"/>
      <c r="B40" s="64"/>
      <c r="C40" s="63">
        <f>IF($B40=0,"",VLOOKUP($B40,Inschr!$B:$N,2,FALSE))</f>
      </c>
      <c r="D40" s="63">
        <f>IF($B40=0,"",VLOOKUP($B40,Inschr!$B:$N,3,FALSE))</f>
      </c>
      <c r="E40" s="63">
        <f>IF($B40=0,"",VLOOKUP($B40,Inschr!$B:$N,4,FALSE))</f>
      </c>
      <c r="F40" s="108">
        <f>IF($B40=0,"",VLOOKUP($B40,Inschr!$B:$N,7,FALSE))</f>
      </c>
      <c r="G40" s="108">
        <f>IF($B40=0,"",VLOOKUP($B40,Inschr!$B:$N,9,FALSE))</f>
      </c>
      <c r="H40" s="108">
        <f>IF($B40=0,"",VLOOKUP($B40,Inschr!$B:$N,10,FALSE))</f>
      </c>
      <c r="I40" s="63">
        <f>IF($B40=0,"",VLOOKUP($B40,Inschr!$B:$N,12,FALSE))</f>
      </c>
      <c r="J40" s="63">
        <f>IF($B40=0,"",VLOOKUP($B40,Inschr!$B:$N,13,FALSE))</f>
      </c>
      <c r="K40" s="64"/>
      <c r="L40" s="64"/>
    </row>
    <row r="41" spans="1:12" ht="12.75">
      <c r="A41" s="63"/>
      <c r="B41" s="64"/>
      <c r="C41" s="63">
        <f>IF($B41=0,"",VLOOKUP($B41,Inschr!$B:$N,2,FALSE))</f>
      </c>
      <c r="D41" s="63">
        <f>IF($B41=0,"",VLOOKUP($B41,Inschr!$B:$N,3,FALSE))</f>
      </c>
      <c r="E41" s="63">
        <f>IF($B41=0,"",VLOOKUP($B41,Inschr!$B:$N,4,FALSE))</f>
      </c>
      <c r="F41" s="108">
        <f>IF($B41=0,"",VLOOKUP($B41,Inschr!$B:$N,7,FALSE))</f>
      </c>
      <c r="G41" s="108">
        <f>IF($B41=0,"",VLOOKUP($B41,Inschr!$B:$N,9,FALSE))</f>
      </c>
      <c r="H41" s="108">
        <f>IF($B41=0,"",VLOOKUP($B41,Inschr!$B:$N,10,FALSE))</f>
      </c>
      <c r="I41" s="63">
        <f>IF($B41=0,"",VLOOKUP($B41,Inschr!$B:$N,12,FALSE))</f>
      </c>
      <c r="J41" s="63">
        <f>IF($B41=0,"",VLOOKUP($B41,Inschr!$B:$N,13,FALSE))</f>
      </c>
      <c r="K41" s="64"/>
      <c r="L41" s="64"/>
    </row>
    <row r="42" spans="1:12" ht="12.75">
      <c r="A42" s="63"/>
      <c r="B42" s="64"/>
      <c r="C42" s="63">
        <f>IF($B42=0,"",VLOOKUP($B42,Inschr!$B:$N,2,FALSE))</f>
      </c>
      <c r="D42" s="63">
        <f>IF($B42=0,"",VLOOKUP($B42,Inschr!$B:$N,3,FALSE))</f>
      </c>
      <c r="E42" s="63">
        <f>IF($B42=0,"",VLOOKUP($B42,Inschr!$B:$N,4,FALSE))</f>
      </c>
      <c r="F42" s="108">
        <f>IF($B42=0,"",VLOOKUP($B42,Inschr!$B:$N,7,FALSE))</f>
      </c>
      <c r="G42" s="108">
        <f>IF($B42=0,"",VLOOKUP($B42,Inschr!$B:$N,9,FALSE))</f>
      </c>
      <c r="H42" s="108">
        <f>IF($B42=0,"",VLOOKUP($B42,Inschr!$B:$N,10,FALSE))</f>
      </c>
      <c r="I42" s="63">
        <f>IF($B42=0,"",VLOOKUP($B42,Inschr!$B:$N,12,FALSE))</f>
      </c>
      <c r="J42" s="63">
        <f>IF($B42=0,"",VLOOKUP($B42,Inschr!$B:$N,13,FALSE))</f>
      </c>
      <c r="K42" s="64"/>
      <c r="L42" s="64"/>
    </row>
    <row r="43" spans="1:12" ht="12.75">
      <c r="A43" s="63"/>
      <c r="B43" s="64"/>
      <c r="C43" s="63">
        <f>IF($B43=0,"",VLOOKUP($B43,Inschr!$B:$N,2,FALSE))</f>
      </c>
      <c r="D43" s="63">
        <f>IF($B43=0,"",VLOOKUP($B43,Inschr!$B:$N,3,FALSE))</f>
      </c>
      <c r="E43" s="63">
        <f>IF($B43=0,"",VLOOKUP($B43,Inschr!$B:$N,4,FALSE))</f>
      </c>
      <c r="F43" s="108">
        <f>IF($B43=0,"",VLOOKUP($B43,Inschr!$B:$N,7,FALSE))</f>
      </c>
      <c r="G43" s="108">
        <f>IF($B43=0,"",VLOOKUP($B43,Inschr!$B:$N,9,FALSE))</f>
      </c>
      <c r="H43" s="108">
        <f>IF($B43=0,"",VLOOKUP($B43,Inschr!$B:$N,10,FALSE))</f>
      </c>
      <c r="I43" s="63">
        <f>IF($B43=0,"",VLOOKUP($B43,Inschr!$B:$N,12,FALSE))</f>
      </c>
      <c r="J43" s="63">
        <f>IF($B43=0,"",VLOOKUP($B43,Inschr!$B:$N,13,FALSE))</f>
      </c>
      <c r="K43" s="64"/>
      <c r="L43" s="64"/>
    </row>
    <row r="44" spans="1:12" ht="12.75">
      <c r="A44" s="63"/>
      <c r="B44" s="64"/>
      <c r="C44" s="63">
        <f>IF($B44=0,"",VLOOKUP($B44,Inschr!$B:$N,2,FALSE))</f>
      </c>
      <c r="D44" s="63">
        <f>IF($B44=0,"",VLOOKUP($B44,Inschr!$B:$N,3,FALSE))</f>
      </c>
      <c r="E44" s="63">
        <f>IF($B44=0,"",VLOOKUP($B44,Inschr!$B:$N,4,FALSE))</f>
      </c>
      <c r="F44" s="108">
        <f>IF($B44=0,"",VLOOKUP($B44,Inschr!$B:$N,7,FALSE))</f>
      </c>
      <c r="G44" s="108">
        <f>IF($B44=0,"",VLOOKUP($B44,Inschr!$B:$N,9,FALSE))</f>
      </c>
      <c r="H44" s="108">
        <f>IF($B44=0,"",VLOOKUP($B44,Inschr!$B:$N,10,FALSE))</f>
      </c>
      <c r="I44" s="63">
        <f>IF($B44=0,"",VLOOKUP($B44,Inschr!$B:$N,12,FALSE))</f>
      </c>
      <c r="J44" s="63">
        <f>IF($B44=0,"",VLOOKUP($B44,Inschr!$B:$N,13,FALSE))</f>
      </c>
      <c r="K44" s="64"/>
      <c r="L44" s="64"/>
    </row>
    <row r="45" spans="1:12" ht="12.75">
      <c r="A45" s="63"/>
      <c r="B45" s="64"/>
      <c r="C45" s="63">
        <f>IF($B45=0,"",VLOOKUP($B45,Inschr!$B:$N,2,FALSE))</f>
      </c>
      <c r="D45" s="63">
        <f>IF($B45=0,"",VLOOKUP($B45,Inschr!$B:$N,3,FALSE))</f>
      </c>
      <c r="E45" s="63">
        <f>IF($B45=0,"",VLOOKUP($B45,Inschr!$B:$N,4,FALSE))</f>
      </c>
      <c r="F45" s="108">
        <f>IF($B45=0,"",VLOOKUP($B45,Inschr!$B:$N,7,FALSE))</f>
      </c>
      <c r="G45" s="108">
        <f>IF($B45=0,"",VLOOKUP($B45,Inschr!$B:$N,9,FALSE))</f>
      </c>
      <c r="H45" s="108">
        <f>IF($B45=0,"",VLOOKUP($B45,Inschr!$B:$N,10,FALSE))</f>
      </c>
      <c r="I45" s="63">
        <f>IF($B45=0,"",VLOOKUP($B45,Inschr!$B:$N,12,FALSE))</f>
      </c>
      <c r="J45" s="63">
        <f>IF($B45=0,"",VLOOKUP($B45,Inschr!$B:$N,13,FALSE))</f>
      </c>
      <c r="K45" s="64"/>
      <c r="L45" s="64"/>
    </row>
    <row r="46" spans="1:12" ht="12.75">
      <c r="A46" s="63"/>
      <c r="B46" s="64"/>
      <c r="C46" s="63">
        <f>IF($B46=0,"",VLOOKUP($B46,Inschr!$B:$N,2,FALSE))</f>
      </c>
      <c r="D46" s="63">
        <f>IF($B46=0,"",VLOOKUP($B46,Inschr!$B:$N,3,FALSE))</f>
      </c>
      <c r="E46" s="63">
        <f>IF($B46=0,"",VLOOKUP($B46,Inschr!$B:$N,4,FALSE))</f>
      </c>
      <c r="F46" s="108">
        <f>IF($B46=0,"",VLOOKUP($B46,Inschr!$B:$N,7,FALSE))</f>
      </c>
      <c r="G46" s="108">
        <f>IF($B46=0,"",VLOOKUP($B46,Inschr!$B:$N,9,FALSE))</f>
      </c>
      <c r="H46" s="108">
        <f>IF($B46=0,"",VLOOKUP($B46,Inschr!$B:$N,10,FALSE))</f>
      </c>
      <c r="I46" s="63">
        <f>IF($B46=0,"",VLOOKUP($B46,Inschr!$B:$N,12,FALSE))</f>
      </c>
      <c r="J46" s="63">
        <f>IF($B46=0,"",VLOOKUP($B46,Inschr!$B:$N,13,FALSE))</f>
      </c>
      <c r="K46" s="64"/>
      <c r="L46" s="64"/>
    </row>
    <row r="47" spans="1:12" ht="12.75">
      <c r="A47" s="63"/>
      <c r="B47" s="64"/>
      <c r="C47" s="63">
        <f>IF($B47=0,"",VLOOKUP($B47,Inschr!$B:$N,2,FALSE))</f>
      </c>
      <c r="D47" s="63">
        <f>IF($B47=0,"",VLOOKUP($B47,Inschr!$B:$N,3,FALSE))</f>
      </c>
      <c r="E47" s="63">
        <f>IF($B47=0,"",VLOOKUP($B47,Inschr!$B:$N,4,FALSE))</f>
      </c>
      <c r="F47" s="108">
        <f>IF($B47=0,"",VLOOKUP($B47,Inschr!$B:$N,7,FALSE))</f>
      </c>
      <c r="G47" s="108">
        <f>IF($B47=0,"",VLOOKUP($B47,Inschr!$B:$N,9,FALSE))</f>
      </c>
      <c r="H47" s="108">
        <f>IF($B47=0,"",VLOOKUP($B47,Inschr!$B:$N,10,FALSE))</f>
      </c>
      <c r="I47" s="63">
        <f>IF($B47=0,"",VLOOKUP($B47,Inschr!$B:$N,12,FALSE))</f>
      </c>
      <c r="J47" s="63">
        <f>IF($B47=0,"",VLOOKUP($B47,Inschr!$B:$N,13,FALSE))</f>
      </c>
      <c r="K47" s="64"/>
      <c r="L47" s="64"/>
    </row>
    <row r="48" spans="1:12" ht="12.75">
      <c r="A48" s="63"/>
      <c r="B48" s="64"/>
      <c r="C48" s="63">
        <f>IF($B48=0,"",VLOOKUP($B48,Inschr!$B:$N,2,FALSE))</f>
      </c>
      <c r="D48" s="63">
        <f>IF($B48=0,"",VLOOKUP($B48,Inschr!$B:$N,3,FALSE))</f>
      </c>
      <c r="E48" s="63">
        <f>IF($B48=0,"",VLOOKUP($B48,Inschr!$B:$N,4,FALSE))</f>
      </c>
      <c r="F48" s="108">
        <f>IF($B48=0,"",VLOOKUP($B48,Inschr!$B:$N,7,FALSE))</f>
      </c>
      <c r="G48" s="108">
        <f>IF($B48=0,"",VLOOKUP($B48,Inschr!$B:$N,9,FALSE))</f>
      </c>
      <c r="H48" s="108">
        <f>IF($B48=0,"",VLOOKUP($B48,Inschr!$B:$N,10,FALSE))</f>
      </c>
      <c r="I48" s="63">
        <f>IF($B48=0,"",VLOOKUP($B48,Inschr!$B:$N,12,FALSE))</f>
      </c>
      <c r="J48" s="63">
        <f>IF($B48=0,"",VLOOKUP($B48,Inschr!$B:$N,13,FALSE))</f>
      </c>
      <c r="K48" s="64"/>
      <c r="L48" s="64"/>
    </row>
    <row r="49" spans="1:12" ht="12.75">
      <c r="A49" s="63"/>
      <c r="B49" s="64"/>
      <c r="C49" s="63">
        <f>IF($B49=0,"",VLOOKUP($B49,Inschr!$B:$N,2,FALSE))</f>
      </c>
      <c r="D49" s="63">
        <f>IF($B49=0,"",VLOOKUP($B49,Inschr!$B:$N,3,FALSE))</f>
      </c>
      <c r="E49" s="63">
        <f>IF($B49=0,"",VLOOKUP($B49,Inschr!$B:$N,4,FALSE))</f>
      </c>
      <c r="F49" s="108">
        <f>IF($B49=0,"",VLOOKUP($B49,Inschr!$B:$N,7,FALSE))</f>
      </c>
      <c r="G49" s="108">
        <f>IF($B49=0,"",VLOOKUP($B49,Inschr!$B:$N,9,FALSE))</f>
      </c>
      <c r="H49" s="108">
        <f>IF($B49=0,"",VLOOKUP($B49,Inschr!$B:$N,10,FALSE))</f>
      </c>
      <c r="I49" s="63">
        <f>IF($B49=0,"",VLOOKUP($B49,Inschr!$B:$N,12,FALSE))</f>
      </c>
      <c r="J49" s="63">
        <f>IF($B49=0,"",VLOOKUP($B49,Inschr!$B:$N,13,FALSE))</f>
      </c>
      <c r="K49" s="64"/>
      <c r="L49" s="64"/>
    </row>
    <row r="50" spans="1:12" ht="12.75">
      <c r="A50" s="63"/>
      <c r="B50" s="64"/>
      <c r="C50" s="63">
        <f>IF($B50=0,"",VLOOKUP($B50,Inschr!$B:$N,2,FALSE))</f>
      </c>
      <c r="D50" s="63">
        <f>IF($B50=0,"",VLOOKUP($B50,Inschr!$B:$N,3,FALSE))</f>
      </c>
      <c r="E50" s="63">
        <f>IF($B50=0,"",VLOOKUP($B50,Inschr!$B:$N,4,FALSE))</f>
      </c>
      <c r="F50" s="108">
        <f>IF($B50=0,"",VLOOKUP($B50,Inschr!$B:$N,7,FALSE))</f>
      </c>
      <c r="G50" s="108">
        <f>IF($B50=0,"",VLOOKUP($B50,Inschr!$B:$N,9,FALSE))</f>
      </c>
      <c r="H50" s="108">
        <f>IF($B50=0,"",VLOOKUP($B50,Inschr!$B:$N,10,FALSE))</f>
      </c>
      <c r="I50" s="63">
        <f>IF($B50=0,"",VLOOKUP($B50,Inschr!$B:$N,12,FALSE))</f>
      </c>
      <c r="J50" s="63">
        <f>IF($B50=0,"",VLOOKUP($B50,Inschr!$B:$N,13,FALSE))</f>
      </c>
      <c r="K50" s="64"/>
      <c r="L50" s="64"/>
    </row>
  </sheetData>
  <sheetProtection/>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E220"/>
  <sheetViews>
    <sheetView zoomScalePageLayoutView="0" workbookViewId="0" topLeftCell="A1">
      <pane ySplit="1" topLeftCell="A2" activePane="bottomLeft" state="frozen"/>
      <selection pane="topLeft" activeCell="B2" sqref="B2"/>
      <selection pane="bottomLeft" activeCell="C2" sqref="C2"/>
    </sheetView>
  </sheetViews>
  <sheetFormatPr defaultColWidth="11.421875" defaultRowHeight="12.75"/>
  <cols>
    <col min="1" max="1" width="3.28125" style="0" bestFit="1" customWidth="1"/>
    <col min="2" max="2" width="7.57421875" style="0" bestFit="1" customWidth="1"/>
    <col min="3" max="3" width="23.7109375" style="0" bestFit="1" customWidth="1"/>
    <col min="4" max="4" width="15.421875" style="0" bestFit="1" customWidth="1"/>
  </cols>
  <sheetData>
    <row r="1" spans="1:5" s="7" customFormat="1" ht="30.75" customHeight="1">
      <c r="A1" s="6" t="s">
        <v>4</v>
      </c>
      <c r="B1" s="7" t="s">
        <v>14</v>
      </c>
      <c r="C1" s="7" t="s">
        <v>6</v>
      </c>
      <c r="D1" s="7" t="s">
        <v>7</v>
      </c>
      <c r="E1" s="7" t="s">
        <v>10</v>
      </c>
    </row>
    <row r="2" spans="2:5" ht="12.75">
      <c r="B2">
        <f>Inschr!B2</f>
        <v>0</v>
      </c>
      <c r="C2">
        <f>Inschr!D2</f>
        <v>0</v>
      </c>
      <c r="D2">
        <f>Inschr!E2</f>
        <v>0</v>
      </c>
      <c r="E2">
        <f>Inschr!J2</f>
        <v>0</v>
      </c>
    </row>
    <row r="3" spans="1:5" ht="15">
      <c r="A3" s="8"/>
      <c r="B3">
        <f>Inschr!B3</f>
        <v>0</v>
      </c>
      <c r="C3">
        <f>Inschr!D3</f>
        <v>0</v>
      </c>
      <c r="D3">
        <f>Inschr!E3</f>
        <v>0</v>
      </c>
      <c r="E3">
        <f>Inschr!J3</f>
        <v>0</v>
      </c>
    </row>
    <row r="4" spans="2:5" ht="12.75">
      <c r="B4">
        <f>Inschr!B4</f>
        <v>0</v>
      </c>
      <c r="C4">
        <f>Inschr!D4</f>
        <v>0</v>
      </c>
      <c r="D4">
        <f>Inschr!E4</f>
        <v>0</v>
      </c>
      <c r="E4">
        <f>Inschr!J4</f>
        <v>0</v>
      </c>
    </row>
    <row r="5" spans="2:5" ht="12.75">
      <c r="B5">
        <f>Inschr!B5</f>
        <v>0</v>
      </c>
      <c r="C5">
        <f>Inschr!D5</f>
        <v>0</v>
      </c>
      <c r="D5">
        <f>Inschr!E5</f>
        <v>0</v>
      </c>
      <c r="E5">
        <f>Inschr!J5</f>
        <v>0</v>
      </c>
    </row>
    <row r="6" spans="1:5" ht="15">
      <c r="A6" s="8"/>
      <c r="B6">
        <f>Inschr!B6</f>
        <v>0</v>
      </c>
      <c r="C6">
        <f>Inschr!D6</f>
        <v>0</v>
      </c>
      <c r="D6">
        <f>Inschr!E6</f>
        <v>0</v>
      </c>
      <c r="E6">
        <f>Inschr!J6</f>
        <v>0</v>
      </c>
    </row>
    <row r="7" spans="2:5" ht="12.75">
      <c r="B7">
        <f>Inschr!B7</f>
        <v>0</v>
      </c>
      <c r="C7">
        <f>Inschr!D7</f>
        <v>0</v>
      </c>
      <c r="D7">
        <f>Inschr!E7</f>
        <v>0</v>
      </c>
      <c r="E7">
        <f>Inschr!J7</f>
        <v>0</v>
      </c>
    </row>
    <row r="8" spans="2:5" ht="12.75">
      <c r="B8">
        <f>Inschr!B8</f>
        <v>0</v>
      </c>
      <c r="C8">
        <f>Inschr!D8</f>
        <v>0</v>
      </c>
      <c r="D8">
        <f>Inschr!E8</f>
        <v>0</v>
      </c>
      <c r="E8">
        <f>Inschr!J8</f>
        <v>0</v>
      </c>
    </row>
    <row r="9" spans="1:5" ht="15">
      <c r="A9" s="8"/>
      <c r="B9">
        <f>Inschr!B9</f>
        <v>0</v>
      </c>
      <c r="C9">
        <f>Inschr!D9</f>
        <v>0</v>
      </c>
      <c r="D9">
        <f>Inschr!E9</f>
        <v>0</v>
      </c>
      <c r="E9">
        <f>Inschr!J9</f>
        <v>0</v>
      </c>
    </row>
    <row r="10" spans="2:5" ht="12.75">
      <c r="B10">
        <f>Inschr!B10</f>
        <v>0</v>
      </c>
      <c r="C10">
        <f>Inschr!D10</f>
        <v>0</v>
      </c>
      <c r="D10">
        <f>Inschr!E10</f>
        <v>0</v>
      </c>
      <c r="E10">
        <f>Inschr!J10</f>
        <v>0</v>
      </c>
    </row>
    <row r="11" spans="2:5" ht="12.75">
      <c r="B11">
        <f>Inschr!B11</f>
        <v>0</v>
      </c>
      <c r="C11">
        <f>Inschr!D11</f>
        <v>0</v>
      </c>
      <c r="D11">
        <f>Inschr!E11</f>
        <v>0</v>
      </c>
      <c r="E11">
        <f>Inschr!J11</f>
        <v>0</v>
      </c>
    </row>
    <row r="12" spans="2:5" ht="12.75">
      <c r="B12">
        <f>Inschr!B12</f>
        <v>0</v>
      </c>
      <c r="C12">
        <f>Inschr!D12</f>
        <v>0</v>
      </c>
      <c r="D12">
        <f>Inschr!E12</f>
        <v>0</v>
      </c>
      <c r="E12">
        <f>Inschr!J12</f>
        <v>0</v>
      </c>
    </row>
    <row r="13" spans="2:5" ht="12.75">
      <c r="B13">
        <f>Inschr!B13</f>
        <v>0</v>
      </c>
      <c r="C13">
        <f>Inschr!D13</f>
        <v>0</v>
      </c>
      <c r="D13">
        <f>Inschr!E13</f>
        <v>0</v>
      </c>
      <c r="E13">
        <f>Inschr!J13</f>
        <v>0</v>
      </c>
    </row>
    <row r="14" spans="1:5" ht="15">
      <c r="A14" s="8"/>
      <c r="B14">
        <f>Inschr!B14</f>
        <v>0</v>
      </c>
      <c r="C14">
        <f>Inschr!D14</f>
        <v>0</v>
      </c>
      <c r="D14">
        <f>Inschr!E14</f>
        <v>0</v>
      </c>
      <c r="E14">
        <f>Inschr!J14</f>
        <v>0</v>
      </c>
    </row>
    <row r="15" spans="1:5" ht="15">
      <c r="A15" s="8"/>
      <c r="B15">
        <f>Inschr!B15</f>
        <v>0</v>
      </c>
      <c r="C15">
        <f>Inschr!D15</f>
        <v>0</v>
      </c>
      <c r="D15">
        <f>Inschr!E15</f>
        <v>0</v>
      </c>
      <c r="E15">
        <f>Inschr!J15</f>
        <v>0</v>
      </c>
    </row>
    <row r="16" spans="1:5" ht="15">
      <c r="A16" s="8"/>
      <c r="B16">
        <f>Inschr!B16</f>
        <v>0</v>
      </c>
      <c r="C16">
        <f>Inschr!D16</f>
        <v>0</v>
      </c>
      <c r="D16">
        <f>Inschr!E16</f>
        <v>0</v>
      </c>
      <c r="E16">
        <f>Inschr!J16</f>
        <v>0</v>
      </c>
    </row>
    <row r="17" spans="2:5" ht="12.75">
      <c r="B17">
        <f>Inschr!B17</f>
        <v>0</v>
      </c>
      <c r="C17">
        <f>Inschr!D17</f>
        <v>0</v>
      </c>
      <c r="D17">
        <f>Inschr!E17</f>
        <v>0</v>
      </c>
      <c r="E17">
        <f>Inschr!J17</f>
        <v>0</v>
      </c>
    </row>
    <row r="18" spans="2:5" ht="12.75">
      <c r="B18">
        <f>Inschr!B18</f>
        <v>0</v>
      </c>
      <c r="C18">
        <f>Inschr!D18</f>
        <v>0</v>
      </c>
      <c r="D18">
        <f>Inschr!E18</f>
        <v>0</v>
      </c>
      <c r="E18">
        <f>Inschr!J18</f>
        <v>0</v>
      </c>
    </row>
    <row r="19" spans="1:5" ht="15">
      <c r="A19" s="8"/>
      <c r="B19">
        <f>Inschr!B19</f>
        <v>0</v>
      </c>
      <c r="C19">
        <f>Inschr!D19</f>
        <v>0</v>
      </c>
      <c r="D19">
        <f>Inschr!E19</f>
        <v>0</v>
      </c>
      <c r="E19">
        <f>Inschr!J19</f>
        <v>0</v>
      </c>
    </row>
    <row r="20" spans="2:5" ht="12.75">
      <c r="B20">
        <f>Inschr!B20</f>
        <v>0</v>
      </c>
      <c r="C20">
        <f>Inschr!D20</f>
        <v>0</v>
      </c>
      <c r="D20">
        <f>Inschr!E20</f>
        <v>0</v>
      </c>
      <c r="E20">
        <f>Inschr!J20</f>
        <v>0</v>
      </c>
    </row>
    <row r="21" spans="1:5" ht="15">
      <c r="A21" s="8"/>
      <c r="B21">
        <f>Inschr!B21</f>
        <v>0</v>
      </c>
      <c r="C21">
        <f>Inschr!D21</f>
        <v>0</v>
      </c>
      <c r="D21">
        <f>Inschr!E21</f>
        <v>0</v>
      </c>
      <c r="E21">
        <f>Inschr!J21</f>
        <v>0</v>
      </c>
    </row>
    <row r="22" spans="1:5" ht="15">
      <c r="A22" s="8"/>
      <c r="B22">
        <f>Inschr!B22</f>
        <v>0</v>
      </c>
      <c r="C22">
        <f>Inschr!D22</f>
        <v>0</v>
      </c>
      <c r="D22">
        <f>Inschr!E22</f>
        <v>0</v>
      </c>
      <c r="E22">
        <f>Inschr!J22</f>
        <v>0</v>
      </c>
    </row>
    <row r="23" spans="2:5" ht="12.75">
      <c r="B23">
        <f>Inschr!B23</f>
        <v>0</v>
      </c>
      <c r="C23">
        <f>Inschr!D23</f>
        <v>0</v>
      </c>
      <c r="D23">
        <f>Inschr!E23</f>
        <v>0</v>
      </c>
      <c r="E23">
        <f>Inschr!J23</f>
        <v>0</v>
      </c>
    </row>
    <row r="24" spans="1:5" ht="15">
      <c r="A24" s="8"/>
      <c r="B24">
        <f>Inschr!B24</f>
        <v>0</v>
      </c>
      <c r="C24">
        <f>Inschr!D24</f>
        <v>0</v>
      </c>
      <c r="D24">
        <f>Inschr!E24</f>
        <v>0</v>
      </c>
      <c r="E24">
        <f>Inschr!J24</f>
        <v>0</v>
      </c>
    </row>
    <row r="25" spans="2:5" ht="12.75">
      <c r="B25">
        <f>Inschr!B25</f>
        <v>0</v>
      </c>
      <c r="C25">
        <f>Inschr!D25</f>
        <v>0</v>
      </c>
      <c r="D25">
        <f>Inschr!E25</f>
        <v>0</v>
      </c>
      <c r="E25">
        <f>Inschr!J25</f>
        <v>0</v>
      </c>
    </row>
    <row r="26" spans="1:5" ht="15">
      <c r="A26" s="8"/>
      <c r="B26">
        <f>Inschr!B26</f>
        <v>0</v>
      </c>
      <c r="C26">
        <f>Inschr!D26</f>
        <v>0</v>
      </c>
      <c r="D26">
        <f>Inschr!E26</f>
        <v>0</v>
      </c>
      <c r="E26">
        <f>Inschr!J26</f>
        <v>0</v>
      </c>
    </row>
    <row r="27" spans="2:5" ht="12.75">
      <c r="B27">
        <f>Inschr!B27</f>
        <v>0</v>
      </c>
      <c r="C27">
        <f>Inschr!D27</f>
        <v>0</v>
      </c>
      <c r="D27">
        <f>Inschr!E27</f>
        <v>0</v>
      </c>
      <c r="E27">
        <f>Inschr!J27</f>
        <v>0</v>
      </c>
    </row>
    <row r="28" spans="1:5" ht="15">
      <c r="A28" s="8"/>
      <c r="B28">
        <f>Inschr!B28</f>
        <v>0</v>
      </c>
      <c r="C28">
        <f>Inschr!D28</f>
        <v>0</v>
      </c>
      <c r="D28">
        <f>Inschr!E28</f>
        <v>0</v>
      </c>
      <c r="E28">
        <f>Inschr!J28</f>
        <v>0</v>
      </c>
    </row>
    <row r="29" spans="1:5" ht="15">
      <c r="A29" s="8"/>
      <c r="B29">
        <f>Inschr!B29</f>
        <v>0</v>
      </c>
      <c r="C29">
        <f>Inschr!D29</f>
        <v>0</v>
      </c>
      <c r="D29">
        <f>Inschr!E29</f>
        <v>0</v>
      </c>
      <c r="E29">
        <f>Inschr!J29</f>
        <v>0</v>
      </c>
    </row>
    <row r="30" spans="2:5" ht="12.75">
      <c r="B30">
        <f>Inschr!B30</f>
        <v>0</v>
      </c>
      <c r="C30">
        <f>Inschr!D30</f>
        <v>0</v>
      </c>
      <c r="D30">
        <f>Inschr!E30</f>
        <v>0</v>
      </c>
      <c r="E30">
        <f>Inschr!J30</f>
        <v>0</v>
      </c>
    </row>
    <row r="31" spans="2:5" ht="12.75">
      <c r="B31">
        <f>Inschr!B31</f>
        <v>0</v>
      </c>
      <c r="C31">
        <f>Inschr!D31</f>
        <v>0</v>
      </c>
      <c r="D31">
        <f>Inschr!E31</f>
        <v>0</v>
      </c>
      <c r="E31">
        <f>Inschr!J31</f>
        <v>0</v>
      </c>
    </row>
    <row r="32" spans="2:5" ht="12.75">
      <c r="B32">
        <f>Inschr!B32</f>
        <v>0</v>
      </c>
      <c r="C32">
        <f>Inschr!D32</f>
        <v>0</v>
      </c>
      <c r="D32">
        <f>Inschr!E32</f>
        <v>0</v>
      </c>
      <c r="E32">
        <f>Inschr!J32</f>
        <v>0</v>
      </c>
    </row>
    <row r="33" spans="1:5" ht="15">
      <c r="A33" s="8"/>
      <c r="B33">
        <f>Inschr!B33</f>
        <v>0</v>
      </c>
      <c r="C33">
        <f>Inschr!D33</f>
        <v>0</v>
      </c>
      <c r="D33">
        <f>Inschr!E33</f>
        <v>0</v>
      </c>
      <c r="E33">
        <f>Inschr!J33</f>
        <v>0</v>
      </c>
    </row>
    <row r="34" spans="2:5" ht="12.75">
      <c r="B34">
        <f>Inschr!B34</f>
        <v>0</v>
      </c>
      <c r="C34">
        <f>Inschr!D34</f>
        <v>0</v>
      </c>
      <c r="D34">
        <f>Inschr!E34</f>
        <v>0</v>
      </c>
      <c r="E34">
        <f>Inschr!J34</f>
        <v>0</v>
      </c>
    </row>
    <row r="35" spans="1:5" ht="15">
      <c r="A35" s="8"/>
      <c r="B35">
        <f>Inschr!B35</f>
        <v>0</v>
      </c>
      <c r="C35">
        <f>Inschr!D35</f>
        <v>0</v>
      </c>
      <c r="D35">
        <f>Inschr!E35</f>
        <v>0</v>
      </c>
      <c r="E35">
        <f>Inschr!J35</f>
        <v>0</v>
      </c>
    </row>
    <row r="36" spans="2:5" ht="12.75">
      <c r="B36">
        <f>Inschr!B36</f>
        <v>0</v>
      </c>
      <c r="C36">
        <f>Inschr!D36</f>
        <v>0</v>
      </c>
      <c r="D36">
        <f>Inschr!E36</f>
        <v>0</v>
      </c>
      <c r="E36">
        <f>Inschr!J36</f>
        <v>0</v>
      </c>
    </row>
    <row r="37" spans="2:5" ht="12.75">
      <c r="B37">
        <f>Inschr!B37</f>
        <v>0</v>
      </c>
      <c r="C37">
        <f>Inschr!D37</f>
        <v>0</v>
      </c>
      <c r="D37">
        <f>Inschr!E37</f>
        <v>0</v>
      </c>
      <c r="E37">
        <f>Inschr!J37</f>
        <v>0</v>
      </c>
    </row>
    <row r="38" spans="2:5" ht="12.75">
      <c r="B38">
        <f>Inschr!B38</f>
        <v>0</v>
      </c>
      <c r="C38">
        <f>Inschr!D38</f>
        <v>0</v>
      </c>
      <c r="D38">
        <f>Inschr!E38</f>
        <v>0</v>
      </c>
      <c r="E38">
        <f>Inschr!J38</f>
        <v>0</v>
      </c>
    </row>
    <row r="39" spans="2:5" ht="12.75">
      <c r="B39">
        <f>Inschr!B39</f>
        <v>0</v>
      </c>
      <c r="C39">
        <f>Inschr!D39</f>
        <v>0</v>
      </c>
      <c r="D39">
        <f>Inschr!E39</f>
        <v>0</v>
      </c>
      <c r="E39">
        <f>Inschr!J39</f>
        <v>0</v>
      </c>
    </row>
    <row r="40" spans="2:5" ht="12.75">
      <c r="B40">
        <f>Inschr!B40</f>
        <v>0</v>
      </c>
      <c r="C40">
        <f>Inschr!D40</f>
        <v>0</v>
      </c>
      <c r="D40">
        <f>Inschr!E40</f>
        <v>0</v>
      </c>
      <c r="E40">
        <f>Inschr!J40</f>
        <v>0</v>
      </c>
    </row>
    <row r="41" spans="1:5" ht="15">
      <c r="A41" s="8"/>
      <c r="B41">
        <f>Inschr!B41</f>
        <v>0</v>
      </c>
      <c r="C41">
        <f>Inschr!D41</f>
        <v>0</v>
      </c>
      <c r="D41">
        <f>Inschr!E41</f>
        <v>0</v>
      </c>
      <c r="E41">
        <f>Inschr!J41</f>
        <v>0</v>
      </c>
    </row>
    <row r="42" spans="2:5" ht="12.75">
      <c r="B42">
        <f>Inschr!B42</f>
        <v>0</v>
      </c>
      <c r="C42">
        <f>Inschr!D42</f>
        <v>0</v>
      </c>
      <c r="D42">
        <f>Inschr!E42</f>
        <v>0</v>
      </c>
      <c r="E42">
        <f>Inschr!J42</f>
        <v>0</v>
      </c>
    </row>
    <row r="43" spans="2:5" ht="12.75">
      <c r="B43">
        <f>Inschr!B43</f>
        <v>0</v>
      </c>
      <c r="C43">
        <f>Inschr!D43</f>
        <v>0</v>
      </c>
      <c r="D43">
        <f>Inschr!E43</f>
        <v>0</v>
      </c>
      <c r="E43">
        <f>Inschr!J43</f>
        <v>0</v>
      </c>
    </row>
    <row r="44" spans="1:5" ht="15">
      <c r="A44" s="8"/>
      <c r="B44">
        <f>Inschr!B44</f>
        <v>0</v>
      </c>
      <c r="C44">
        <f>Inschr!D44</f>
        <v>0</v>
      </c>
      <c r="D44">
        <f>Inschr!E44</f>
        <v>0</v>
      </c>
      <c r="E44">
        <f>Inschr!J44</f>
        <v>0</v>
      </c>
    </row>
    <row r="45" spans="2:5" ht="12.75">
      <c r="B45">
        <f>Inschr!B45</f>
        <v>0</v>
      </c>
      <c r="C45">
        <f>Inschr!D45</f>
        <v>0</v>
      </c>
      <c r="D45">
        <f>Inschr!E45</f>
        <v>0</v>
      </c>
      <c r="E45">
        <f>Inschr!J45</f>
        <v>0</v>
      </c>
    </row>
    <row r="46" spans="2:5" ht="12.75">
      <c r="B46">
        <f>Inschr!B46</f>
        <v>0</v>
      </c>
      <c r="C46">
        <f>Inschr!D46</f>
        <v>0</v>
      </c>
      <c r="D46">
        <f>Inschr!E46</f>
        <v>0</v>
      </c>
      <c r="E46">
        <f>Inschr!J46</f>
        <v>0</v>
      </c>
    </row>
    <row r="47" spans="1:5" ht="15">
      <c r="A47" s="8"/>
      <c r="B47">
        <f>Inschr!B47</f>
        <v>0</v>
      </c>
      <c r="C47">
        <f>Inschr!D47</f>
        <v>0</v>
      </c>
      <c r="D47">
        <f>Inschr!E47</f>
        <v>0</v>
      </c>
      <c r="E47">
        <f>Inschr!J47</f>
        <v>0</v>
      </c>
    </row>
    <row r="48" spans="1:5" ht="15">
      <c r="A48" s="8"/>
      <c r="B48">
        <f>Inschr!B48</f>
        <v>0</v>
      </c>
      <c r="C48">
        <f>Inschr!D48</f>
        <v>0</v>
      </c>
      <c r="D48">
        <f>Inschr!E48</f>
        <v>0</v>
      </c>
      <c r="E48">
        <f>Inschr!J48</f>
        <v>0</v>
      </c>
    </row>
    <row r="49" spans="1:5" ht="15">
      <c r="A49" s="8"/>
      <c r="B49">
        <f>Inschr!B49</f>
        <v>0</v>
      </c>
      <c r="C49">
        <f>Inschr!D49</f>
        <v>0</v>
      </c>
      <c r="D49">
        <f>Inschr!E49</f>
        <v>0</v>
      </c>
      <c r="E49">
        <f>Inschr!J49</f>
        <v>0</v>
      </c>
    </row>
    <row r="50" spans="2:5" ht="12.75">
      <c r="B50">
        <f>Inschr!B50</f>
        <v>0</v>
      </c>
      <c r="C50">
        <f>Inschr!D50</f>
        <v>0</v>
      </c>
      <c r="D50">
        <f>Inschr!E50</f>
        <v>0</v>
      </c>
      <c r="E50">
        <f>Inschr!J50</f>
        <v>0</v>
      </c>
    </row>
    <row r="51" spans="2:5" ht="12.75">
      <c r="B51">
        <f>Inschr!B51</f>
        <v>0</v>
      </c>
      <c r="C51">
        <f>Inschr!D51</f>
        <v>0</v>
      </c>
      <c r="D51">
        <f>Inschr!E51</f>
        <v>0</v>
      </c>
      <c r="E51">
        <f>Inschr!J51</f>
        <v>0</v>
      </c>
    </row>
    <row r="52" spans="2:5" ht="12.75">
      <c r="B52">
        <f>Inschr!B52</f>
        <v>0</v>
      </c>
      <c r="C52">
        <f>Inschr!D52</f>
        <v>0</v>
      </c>
      <c r="D52">
        <f>Inschr!E52</f>
        <v>0</v>
      </c>
      <c r="E52">
        <f>Inschr!J52</f>
        <v>0</v>
      </c>
    </row>
    <row r="53" spans="2:5" ht="12.75">
      <c r="B53">
        <f>Inschr!B53</f>
        <v>0</v>
      </c>
      <c r="C53">
        <f>Inschr!D53</f>
        <v>0</v>
      </c>
      <c r="D53">
        <f>Inschr!E53</f>
        <v>0</v>
      </c>
      <c r="E53">
        <f>Inschr!J53</f>
        <v>0</v>
      </c>
    </row>
    <row r="54" spans="1:5" ht="15">
      <c r="A54" s="8"/>
      <c r="B54">
        <f>Inschr!B54</f>
        <v>0</v>
      </c>
      <c r="C54">
        <f>Inschr!D54</f>
        <v>0</v>
      </c>
      <c r="D54">
        <f>Inschr!E54</f>
        <v>0</v>
      </c>
      <c r="E54">
        <f>Inschr!J54</f>
        <v>0</v>
      </c>
    </row>
    <row r="55" spans="2:5" ht="12.75">
      <c r="B55">
        <f>Inschr!B55</f>
        <v>0</v>
      </c>
      <c r="C55">
        <f>Inschr!D55</f>
        <v>0</v>
      </c>
      <c r="D55">
        <f>Inschr!E55</f>
        <v>0</v>
      </c>
      <c r="E55">
        <f>Inschr!J55</f>
        <v>0</v>
      </c>
    </row>
    <row r="56" spans="2:5" ht="12.75">
      <c r="B56">
        <f>Inschr!B56</f>
        <v>0</v>
      </c>
      <c r="C56">
        <f>Inschr!D56</f>
        <v>0</v>
      </c>
      <c r="D56">
        <f>Inschr!E56</f>
        <v>0</v>
      </c>
      <c r="E56">
        <f>Inschr!J56</f>
        <v>0</v>
      </c>
    </row>
    <row r="57" spans="2:5" ht="12.75">
      <c r="B57">
        <f>Inschr!B57</f>
        <v>0</v>
      </c>
      <c r="C57">
        <f>Inschr!D57</f>
        <v>0</v>
      </c>
      <c r="D57">
        <f>Inschr!E57</f>
        <v>0</v>
      </c>
      <c r="E57">
        <f>Inschr!J57</f>
        <v>0</v>
      </c>
    </row>
    <row r="58" spans="1:5" ht="15">
      <c r="A58" s="8"/>
      <c r="B58">
        <f>Inschr!B58</f>
        <v>0</v>
      </c>
      <c r="C58">
        <f>Inschr!D58</f>
        <v>0</v>
      </c>
      <c r="D58">
        <f>Inschr!E58</f>
        <v>0</v>
      </c>
      <c r="E58">
        <f>Inschr!J58</f>
        <v>0</v>
      </c>
    </row>
    <row r="59" spans="2:5" ht="12.75">
      <c r="B59">
        <f>Inschr!B59</f>
        <v>0</v>
      </c>
      <c r="C59">
        <f>Inschr!D59</f>
        <v>0</v>
      </c>
      <c r="D59">
        <f>Inschr!E59</f>
        <v>0</v>
      </c>
      <c r="E59">
        <f>Inschr!J59</f>
        <v>0</v>
      </c>
    </row>
    <row r="60" spans="2:5" ht="12.75">
      <c r="B60">
        <f>Inschr!B60</f>
        <v>0</v>
      </c>
      <c r="C60">
        <f>Inschr!D60</f>
        <v>0</v>
      </c>
      <c r="D60">
        <f>Inschr!E60</f>
        <v>0</v>
      </c>
      <c r="E60">
        <f>Inschr!J60</f>
        <v>0</v>
      </c>
    </row>
    <row r="61" spans="1:5" ht="15">
      <c r="A61" s="8"/>
      <c r="B61">
        <f>Inschr!B61</f>
        <v>0</v>
      </c>
      <c r="C61">
        <f>Inschr!D61</f>
        <v>0</v>
      </c>
      <c r="D61">
        <f>Inschr!E61</f>
        <v>0</v>
      </c>
      <c r="E61">
        <f>Inschr!J61</f>
        <v>0</v>
      </c>
    </row>
    <row r="62" spans="2:5" ht="12.75">
      <c r="B62">
        <f>Inschr!B62</f>
        <v>0</v>
      </c>
      <c r="C62">
        <f>Inschr!D62</f>
        <v>0</v>
      </c>
      <c r="D62">
        <f>Inschr!E62</f>
        <v>0</v>
      </c>
      <c r="E62">
        <f>Inschr!J62</f>
        <v>0</v>
      </c>
    </row>
    <row r="63" spans="2:5" ht="12.75">
      <c r="B63">
        <f>Inschr!B63</f>
        <v>0</v>
      </c>
      <c r="C63">
        <f>Inschr!D63</f>
        <v>0</v>
      </c>
      <c r="D63">
        <f>Inschr!E63</f>
        <v>0</v>
      </c>
      <c r="E63">
        <f>Inschr!J63</f>
        <v>0</v>
      </c>
    </row>
    <row r="64" spans="2:5" ht="12.75">
      <c r="B64">
        <f>Inschr!B64</f>
        <v>0</v>
      </c>
      <c r="C64">
        <f>Inschr!D64</f>
        <v>0</v>
      </c>
      <c r="D64">
        <f>Inschr!E64</f>
        <v>0</v>
      </c>
      <c r="E64">
        <f>Inschr!J64</f>
        <v>0</v>
      </c>
    </row>
    <row r="65" spans="1:5" ht="15">
      <c r="A65" s="8"/>
      <c r="B65">
        <f>Inschr!B65</f>
        <v>0</v>
      </c>
      <c r="C65">
        <f>Inschr!D65</f>
        <v>0</v>
      </c>
      <c r="D65">
        <f>Inschr!E65</f>
        <v>0</v>
      </c>
      <c r="E65">
        <f>Inschr!J65</f>
        <v>0</v>
      </c>
    </row>
    <row r="66" spans="2:5" ht="12.75">
      <c r="B66">
        <f>Inschr!B66</f>
        <v>0</v>
      </c>
      <c r="C66">
        <f>Inschr!D66</f>
        <v>0</v>
      </c>
      <c r="D66">
        <f>Inschr!E66</f>
        <v>0</v>
      </c>
      <c r="E66">
        <f>Inschr!J66</f>
        <v>0</v>
      </c>
    </row>
    <row r="67" spans="2:5" ht="12.75">
      <c r="B67">
        <f>Inschr!B67</f>
        <v>0</v>
      </c>
      <c r="C67">
        <f>Inschr!D67</f>
        <v>0</v>
      </c>
      <c r="D67">
        <f>Inschr!E67</f>
        <v>0</v>
      </c>
      <c r="E67">
        <f>Inschr!J67</f>
        <v>0</v>
      </c>
    </row>
    <row r="68" spans="2:5" ht="12.75">
      <c r="B68">
        <f>Inschr!B68</f>
        <v>0</v>
      </c>
      <c r="C68">
        <f>Inschr!D68</f>
        <v>0</v>
      </c>
      <c r="D68">
        <f>Inschr!E68</f>
        <v>0</v>
      </c>
      <c r="E68">
        <f>Inschr!J68</f>
        <v>0</v>
      </c>
    </row>
    <row r="69" spans="2:5" ht="12.75">
      <c r="B69">
        <f>Inschr!B69</f>
        <v>0</v>
      </c>
      <c r="C69">
        <f>Inschr!D69</f>
        <v>0</v>
      </c>
      <c r="D69">
        <f>Inschr!E69</f>
        <v>0</v>
      </c>
      <c r="E69">
        <f>Inschr!J69</f>
        <v>0</v>
      </c>
    </row>
    <row r="70" spans="2:5" ht="12.75">
      <c r="B70">
        <f>Inschr!B70</f>
        <v>0</v>
      </c>
      <c r="C70">
        <f>Inschr!D70</f>
        <v>0</v>
      </c>
      <c r="D70">
        <f>Inschr!E70</f>
        <v>0</v>
      </c>
      <c r="E70">
        <f>Inschr!J70</f>
        <v>0</v>
      </c>
    </row>
    <row r="71" spans="2:5" ht="12.75">
      <c r="B71">
        <f>Inschr!B71</f>
        <v>0</v>
      </c>
      <c r="C71">
        <f>Inschr!D71</f>
        <v>0</v>
      </c>
      <c r="D71">
        <f>Inschr!E71</f>
        <v>0</v>
      </c>
      <c r="E71">
        <f>Inschr!J71</f>
        <v>0</v>
      </c>
    </row>
    <row r="72" spans="2:5" ht="12.75">
      <c r="B72">
        <f>Inschr!B72</f>
        <v>0</v>
      </c>
      <c r="C72">
        <f>Inschr!D72</f>
        <v>0</v>
      </c>
      <c r="D72">
        <f>Inschr!E72</f>
        <v>0</v>
      </c>
      <c r="E72">
        <f>Inschr!J72</f>
        <v>0</v>
      </c>
    </row>
    <row r="73" spans="2:5" ht="12.75">
      <c r="B73">
        <f>Inschr!B73</f>
        <v>0</v>
      </c>
      <c r="C73">
        <f>Inschr!D73</f>
        <v>0</v>
      </c>
      <c r="D73">
        <f>Inschr!E73</f>
        <v>0</v>
      </c>
      <c r="E73">
        <f>Inschr!J73</f>
        <v>0</v>
      </c>
    </row>
    <row r="74" spans="2:5" ht="12.75">
      <c r="B74">
        <f>Inschr!B74</f>
        <v>0</v>
      </c>
      <c r="C74">
        <f>Inschr!D74</f>
        <v>0</v>
      </c>
      <c r="D74">
        <f>Inschr!E74</f>
        <v>0</v>
      </c>
      <c r="E74">
        <f>Inschr!J74</f>
        <v>0</v>
      </c>
    </row>
    <row r="75" spans="2:5" ht="12.75">
      <c r="B75">
        <f>Inschr!B75</f>
        <v>0</v>
      </c>
      <c r="C75">
        <f>Inschr!D75</f>
        <v>0</v>
      </c>
      <c r="D75">
        <f>Inschr!E75</f>
        <v>0</v>
      </c>
      <c r="E75">
        <f>Inschr!J75</f>
        <v>0</v>
      </c>
    </row>
    <row r="76" spans="2:5" ht="12.75">
      <c r="B76">
        <f>Inschr!B76</f>
        <v>0</v>
      </c>
      <c r="C76">
        <f>Inschr!D76</f>
        <v>0</v>
      </c>
      <c r="D76">
        <f>Inschr!E76</f>
        <v>0</v>
      </c>
      <c r="E76">
        <f>Inschr!J76</f>
        <v>0</v>
      </c>
    </row>
    <row r="77" spans="2:5" ht="12.75">
      <c r="B77">
        <f>Inschr!B77</f>
        <v>0</v>
      </c>
      <c r="C77">
        <f>Inschr!D77</f>
        <v>0</v>
      </c>
      <c r="D77">
        <f>Inschr!E77</f>
        <v>0</v>
      </c>
      <c r="E77">
        <f>Inschr!J77</f>
        <v>0</v>
      </c>
    </row>
    <row r="78" spans="1:5" ht="15">
      <c r="A78" s="8"/>
      <c r="B78">
        <f>Inschr!B78</f>
        <v>0</v>
      </c>
      <c r="C78">
        <f>Inschr!D78</f>
        <v>0</v>
      </c>
      <c r="D78">
        <f>Inschr!E78</f>
        <v>0</v>
      </c>
      <c r="E78">
        <f>Inschr!J78</f>
        <v>0</v>
      </c>
    </row>
    <row r="79" spans="2:5" ht="12.75">
      <c r="B79">
        <f>Inschr!B79</f>
        <v>0</v>
      </c>
      <c r="C79">
        <f>Inschr!D79</f>
        <v>0</v>
      </c>
      <c r="D79">
        <f>Inschr!E79</f>
        <v>0</v>
      </c>
      <c r="E79">
        <f>Inschr!J79</f>
        <v>0</v>
      </c>
    </row>
    <row r="80" spans="2:5" ht="12.75">
      <c r="B80">
        <f>Inschr!B80</f>
        <v>0</v>
      </c>
      <c r="C80">
        <f>Inschr!D80</f>
        <v>0</v>
      </c>
      <c r="D80">
        <f>Inschr!E80</f>
        <v>0</v>
      </c>
      <c r="E80">
        <f>Inschr!J80</f>
        <v>0</v>
      </c>
    </row>
    <row r="81" spans="2:5" ht="12.75">
      <c r="B81">
        <f>Inschr!B81</f>
        <v>0</v>
      </c>
      <c r="C81">
        <f>Inschr!D81</f>
        <v>0</v>
      </c>
      <c r="D81">
        <f>Inschr!E81</f>
        <v>0</v>
      </c>
      <c r="E81">
        <f>Inschr!J81</f>
        <v>0</v>
      </c>
    </row>
    <row r="82" spans="2:5" ht="12.75">
      <c r="B82">
        <f>Inschr!B82</f>
        <v>0</v>
      </c>
      <c r="C82">
        <f>Inschr!D82</f>
        <v>0</v>
      </c>
      <c r="D82">
        <f>Inschr!E82</f>
        <v>0</v>
      </c>
      <c r="E82">
        <f>Inschr!J82</f>
        <v>0</v>
      </c>
    </row>
    <row r="83" spans="2:5" ht="12.75">
      <c r="B83">
        <f>Inschr!B83</f>
        <v>0</v>
      </c>
      <c r="C83">
        <f>Inschr!D83</f>
        <v>0</v>
      </c>
      <c r="D83">
        <f>Inschr!E83</f>
        <v>0</v>
      </c>
      <c r="E83">
        <f>Inschr!J83</f>
        <v>0</v>
      </c>
    </row>
    <row r="84" spans="2:5" ht="12.75">
      <c r="B84">
        <f>Inschr!B84</f>
        <v>0</v>
      </c>
      <c r="C84">
        <f>Inschr!D84</f>
        <v>0</v>
      </c>
      <c r="D84">
        <f>Inschr!E84</f>
        <v>0</v>
      </c>
      <c r="E84">
        <f>Inschr!J84</f>
        <v>0</v>
      </c>
    </row>
    <row r="85" spans="2:5" ht="12.75">
      <c r="B85">
        <f>Inschr!B85</f>
        <v>0</v>
      </c>
      <c r="C85">
        <f>Inschr!D85</f>
        <v>0</v>
      </c>
      <c r="D85">
        <f>Inschr!E85</f>
        <v>0</v>
      </c>
      <c r="E85">
        <f>Inschr!J85</f>
        <v>0</v>
      </c>
    </row>
    <row r="86" spans="1:5" ht="15">
      <c r="A86" s="8"/>
      <c r="B86">
        <f>Inschr!B86</f>
        <v>0</v>
      </c>
      <c r="C86">
        <f>Inschr!D86</f>
        <v>0</v>
      </c>
      <c r="D86">
        <f>Inschr!E86</f>
        <v>0</v>
      </c>
      <c r="E86">
        <f>Inschr!J86</f>
        <v>0</v>
      </c>
    </row>
    <row r="87" spans="2:5" ht="12.75">
      <c r="B87">
        <f>Inschr!B87</f>
        <v>0</v>
      </c>
      <c r="C87">
        <f>Inschr!D87</f>
        <v>0</v>
      </c>
      <c r="D87">
        <f>Inschr!E87</f>
        <v>0</v>
      </c>
      <c r="E87">
        <f>Inschr!J87</f>
        <v>0</v>
      </c>
    </row>
    <row r="88" spans="2:5" ht="12.75">
      <c r="B88">
        <f>Inschr!B88</f>
        <v>0</v>
      </c>
      <c r="C88">
        <f>Inschr!D88</f>
        <v>0</v>
      </c>
      <c r="D88">
        <f>Inschr!E88</f>
        <v>0</v>
      </c>
      <c r="E88">
        <f>Inschr!J88</f>
        <v>0</v>
      </c>
    </row>
    <row r="89" spans="2:5" ht="12.75">
      <c r="B89">
        <f>Inschr!B89</f>
        <v>0</v>
      </c>
      <c r="C89">
        <f>Inschr!D89</f>
        <v>0</v>
      </c>
      <c r="D89">
        <f>Inschr!E89</f>
        <v>0</v>
      </c>
      <c r="E89">
        <f>Inschr!J89</f>
        <v>0</v>
      </c>
    </row>
    <row r="90" spans="2:5" ht="12.75">
      <c r="B90">
        <f>Inschr!B90</f>
        <v>0</v>
      </c>
      <c r="C90">
        <f>Inschr!D90</f>
        <v>0</v>
      </c>
      <c r="D90">
        <f>Inschr!E90</f>
        <v>0</v>
      </c>
      <c r="E90">
        <f>Inschr!J90</f>
        <v>0</v>
      </c>
    </row>
    <row r="91" spans="2:5" ht="12.75">
      <c r="B91">
        <f>Inschr!B91</f>
        <v>0</v>
      </c>
      <c r="C91">
        <f>Inschr!D91</f>
        <v>0</v>
      </c>
      <c r="D91">
        <f>Inschr!E91</f>
        <v>0</v>
      </c>
      <c r="E91">
        <f>Inschr!J91</f>
        <v>0</v>
      </c>
    </row>
    <row r="92" spans="2:5" ht="12.75">
      <c r="B92">
        <f>Inschr!B92</f>
        <v>0</v>
      </c>
      <c r="C92">
        <f>Inschr!D92</f>
        <v>0</v>
      </c>
      <c r="D92">
        <f>Inschr!E92</f>
        <v>0</v>
      </c>
      <c r="E92">
        <f>Inschr!J92</f>
        <v>0</v>
      </c>
    </row>
    <row r="93" spans="2:5" ht="12.75">
      <c r="B93">
        <f>Inschr!B93</f>
        <v>0</v>
      </c>
      <c r="C93">
        <f>Inschr!D93</f>
        <v>0</v>
      </c>
      <c r="D93">
        <f>Inschr!E93</f>
        <v>0</v>
      </c>
      <c r="E93">
        <f>Inschr!J93</f>
        <v>0</v>
      </c>
    </row>
    <row r="94" spans="2:5" ht="12.75">
      <c r="B94">
        <f>Inschr!B94</f>
        <v>0</v>
      </c>
      <c r="C94">
        <f>Inschr!D94</f>
        <v>0</v>
      </c>
      <c r="D94">
        <f>Inschr!E94</f>
        <v>0</v>
      </c>
      <c r="E94">
        <f>Inschr!J94</f>
        <v>0</v>
      </c>
    </row>
    <row r="95" spans="2:5" ht="12.75">
      <c r="B95">
        <f>Inschr!B95</f>
        <v>0</v>
      </c>
      <c r="C95">
        <f>Inschr!D95</f>
        <v>0</v>
      </c>
      <c r="D95">
        <f>Inschr!E95</f>
        <v>0</v>
      </c>
      <c r="E95">
        <f>Inschr!J95</f>
        <v>0</v>
      </c>
    </row>
    <row r="96" spans="2:5" ht="12.75">
      <c r="B96">
        <f>Inschr!B96</f>
        <v>0</v>
      </c>
      <c r="C96">
        <f>Inschr!D96</f>
        <v>0</v>
      </c>
      <c r="D96">
        <f>Inschr!E96</f>
        <v>0</v>
      </c>
      <c r="E96">
        <f>Inschr!J96</f>
        <v>0</v>
      </c>
    </row>
    <row r="97" spans="2:5" ht="12.75">
      <c r="B97">
        <f>Inschr!B97</f>
        <v>0</v>
      </c>
      <c r="C97">
        <f>Inschr!D97</f>
        <v>0</v>
      </c>
      <c r="D97">
        <f>Inschr!E97</f>
        <v>0</v>
      </c>
      <c r="E97">
        <f>Inschr!J97</f>
        <v>0</v>
      </c>
    </row>
    <row r="98" spans="2:5" ht="12.75">
      <c r="B98">
        <f>Inschr!B98</f>
        <v>0</v>
      </c>
      <c r="C98">
        <f>Inschr!D98</f>
        <v>0</v>
      </c>
      <c r="D98">
        <f>Inschr!E98</f>
        <v>0</v>
      </c>
      <c r="E98">
        <f>Inschr!J98</f>
        <v>0</v>
      </c>
    </row>
    <row r="99" spans="2:5" ht="12.75">
      <c r="B99">
        <f>Inschr!B99</f>
        <v>0</v>
      </c>
      <c r="C99">
        <f>Inschr!D99</f>
        <v>0</v>
      </c>
      <c r="D99">
        <f>Inschr!E99</f>
        <v>0</v>
      </c>
      <c r="E99">
        <f>Inschr!J99</f>
        <v>0</v>
      </c>
    </row>
    <row r="100" spans="2:5" ht="12.75">
      <c r="B100">
        <f>Inschr!B100</f>
        <v>0</v>
      </c>
      <c r="C100">
        <f>Inschr!D100</f>
        <v>0</v>
      </c>
      <c r="D100">
        <f>Inschr!E100</f>
        <v>0</v>
      </c>
      <c r="E100">
        <f>Inschr!J100</f>
        <v>0</v>
      </c>
    </row>
    <row r="101" spans="2:5" ht="12.75">
      <c r="B101">
        <f>Inschr!B101</f>
        <v>0</v>
      </c>
      <c r="C101">
        <f>Inschr!D101</f>
        <v>0</v>
      </c>
      <c r="D101">
        <f>Inschr!E101</f>
        <v>0</v>
      </c>
      <c r="E101">
        <f>Inschr!J101</f>
        <v>0</v>
      </c>
    </row>
    <row r="102" spans="2:5" ht="12.75">
      <c r="B102">
        <f>Inschr!B102</f>
        <v>0</v>
      </c>
      <c r="C102">
        <f>Inschr!D102</f>
        <v>0</v>
      </c>
      <c r="D102">
        <f>Inschr!E102</f>
        <v>0</v>
      </c>
      <c r="E102">
        <f>Inschr!J102</f>
        <v>0</v>
      </c>
    </row>
    <row r="103" spans="1:5" ht="15">
      <c r="A103" s="8"/>
      <c r="B103">
        <f>Inschr!B103</f>
        <v>0</v>
      </c>
      <c r="C103">
        <f>Inschr!D103</f>
        <v>0</v>
      </c>
      <c r="D103">
        <f>Inschr!E103</f>
        <v>0</v>
      </c>
      <c r="E103">
        <f>Inschr!J103</f>
        <v>0</v>
      </c>
    </row>
    <row r="104" spans="2:5" ht="12.75">
      <c r="B104">
        <f>Inschr!B104</f>
        <v>0</v>
      </c>
      <c r="C104">
        <f>Inschr!D104</f>
        <v>0</v>
      </c>
      <c r="D104">
        <f>Inschr!E104</f>
        <v>0</v>
      </c>
      <c r="E104">
        <f>Inschr!J104</f>
        <v>0</v>
      </c>
    </row>
    <row r="105" spans="1:5" ht="15">
      <c r="A105" s="8"/>
      <c r="B105">
        <f>Inschr!B105</f>
        <v>0</v>
      </c>
      <c r="C105">
        <f>Inschr!D105</f>
        <v>0</v>
      </c>
      <c r="D105">
        <f>Inschr!E105</f>
        <v>0</v>
      </c>
      <c r="E105">
        <f>Inschr!J105</f>
        <v>0</v>
      </c>
    </row>
    <row r="106" spans="2:5" ht="12.75">
      <c r="B106">
        <f>Inschr!B106</f>
        <v>0</v>
      </c>
      <c r="C106">
        <f>Inschr!D106</f>
        <v>0</v>
      </c>
      <c r="D106">
        <f>Inschr!E106</f>
        <v>0</v>
      </c>
      <c r="E106">
        <f>Inschr!J106</f>
        <v>0</v>
      </c>
    </row>
    <row r="107" spans="2:5" ht="12.75">
      <c r="B107">
        <f>Inschr!B107</f>
        <v>0</v>
      </c>
      <c r="C107">
        <f>Inschr!D107</f>
        <v>0</v>
      </c>
      <c r="D107">
        <f>Inschr!E107</f>
        <v>0</v>
      </c>
      <c r="E107">
        <f>Inschr!J107</f>
        <v>0</v>
      </c>
    </row>
    <row r="108" spans="1:5" ht="15">
      <c r="A108" s="8"/>
      <c r="B108">
        <f>Inschr!B108</f>
        <v>0</v>
      </c>
      <c r="C108">
        <f>Inschr!D108</f>
        <v>0</v>
      </c>
      <c r="D108">
        <f>Inschr!E108</f>
        <v>0</v>
      </c>
      <c r="E108">
        <f>Inschr!J108</f>
        <v>0</v>
      </c>
    </row>
    <row r="109" spans="2:5" ht="12.75">
      <c r="B109">
        <f>Inschr!B109</f>
        <v>0</v>
      </c>
      <c r="C109">
        <f>Inschr!D109</f>
        <v>0</v>
      </c>
      <c r="D109">
        <f>Inschr!E109</f>
        <v>0</v>
      </c>
      <c r="E109">
        <f>Inschr!J109</f>
        <v>0</v>
      </c>
    </row>
    <row r="110" spans="1:5" ht="15">
      <c r="A110" s="8"/>
      <c r="B110">
        <f>Inschr!B110</f>
        <v>0</v>
      </c>
      <c r="C110">
        <f>Inschr!D110</f>
        <v>0</v>
      </c>
      <c r="D110">
        <f>Inschr!E110</f>
        <v>0</v>
      </c>
      <c r="E110">
        <f>Inschr!J110</f>
        <v>0</v>
      </c>
    </row>
    <row r="111" spans="2:5" ht="12.75">
      <c r="B111">
        <f>Inschr!B111</f>
        <v>0</v>
      </c>
      <c r="C111">
        <f>Inschr!D111</f>
        <v>0</v>
      </c>
      <c r="D111">
        <f>Inschr!E111</f>
        <v>0</v>
      </c>
      <c r="E111">
        <f>Inschr!J111</f>
        <v>0</v>
      </c>
    </row>
    <row r="112" spans="2:5" ht="12.75">
      <c r="B112">
        <f>Inschr!B112</f>
        <v>0</v>
      </c>
      <c r="C112">
        <f>Inschr!D112</f>
        <v>0</v>
      </c>
      <c r="D112">
        <f>Inschr!E112</f>
        <v>0</v>
      </c>
      <c r="E112">
        <f>Inschr!J112</f>
        <v>0</v>
      </c>
    </row>
    <row r="113" spans="2:5" ht="12.75">
      <c r="B113">
        <f>Inschr!B113</f>
        <v>0</v>
      </c>
      <c r="C113">
        <f>Inschr!D113</f>
        <v>0</v>
      </c>
      <c r="D113">
        <f>Inschr!E113</f>
        <v>0</v>
      </c>
      <c r="E113">
        <f>Inschr!J113</f>
        <v>0</v>
      </c>
    </row>
    <row r="114" spans="2:5" ht="12.75">
      <c r="B114">
        <f>Inschr!B114</f>
        <v>0</v>
      </c>
      <c r="C114">
        <f>Inschr!D114</f>
        <v>0</v>
      </c>
      <c r="D114">
        <f>Inschr!E114</f>
        <v>0</v>
      </c>
      <c r="E114">
        <f>Inschr!J114</f>
        <v>0</v>
      </c>
    </row>
    <row r="115" spans="2:5" ht="12.75">
      <c r="B115">
        <f>Inschr!B115</f>
        <v>0</v>
      </c>
      <c r="C115">
        <f>Inschr!D115</f>
        <v>0</v>
      </c>
      <c r="D115">
        <f>Inschr!E115</f>
        <v>0</v>
      </c>
      <c r="E115">
        <f>Inschr!J115</f>
        <v>0</v>
      </c>
    </row>
    <row r="116" spans="2:5" ht="12.75">
      <c r="B116">
        <f>Inschr!B116</f>
        <v>0</v>
      </c>
      <c r="C116">
        <f>Inschr!D116</f>
        <v>0</v>
      </c>
      <c r="D116">
        <f>Inschr!E116</f>
        <v>0</v>
      </c>
      <c r="E116">
        <f>Inschr!J116</f>
        <v>0</v>
      </c>
    </row>
    <row r="117" spans="2:5" ht="12.75">
      <c r="B117">
        <f>Inschr!B117</f>
        <v>0</v>
      </c>
      <c r="C117">
        <f>Inschr!D117</f>
        <v>0</v>
      </c>
      <c r="D117">
        <f>Inschr!E117</f>
        <v>0</v>
      </c>
      <c r="E117">
        <f>Inschr!J117</f>
        <v>0</v>
      </c>
    </row>
    <row r="118" spans="2:5" ht="12.75">
      <c r="B118">
        <f>Inschr!B118</f>
        <v>0</v>
      </c>
      <c r="C118">
        <f>Inschr!D118</f>
        <v>0</v>
      </c>
      <c r="D118">
        <f>Inschr!E118</f>
        <v>0</v>
      </c>
      <c r="E118">
        <f>Inschr!J118</f>
        <v>0</v>
      </c>
    </row>
    <row r="119" spans="2:5" ht="12.75">
      <c r="B119">
        <f>Inschr!B119</f>
        <v>0</v>
      </c>
      <c r="C119">
        <f>Inschr!D119</f>
        <v>0</v>
      </c>
      <c r="D119">
        <f>Inschr!E119</f>
        <v>0</v>
      </c>
      <c r="E119">
        <f>Inschr!J119</f>
        <v>0</v>
      </c>
    </row>
    <row r="120" spans="2:5" ht="12.75">
      <c r="B120">
        <f>Inschr!B120</f>
        <v>0</v>
      </c>
      <c r="C120">
        <f>Inschr!D120</f>
        <v>0</v>
      </c>
      <c r="D120">
        <f>Inschr!E120</f>
        <v>0</v>
      </c>
      <c r="E120">
        <f>Inschr!J120</f>
        <v>0</v>
      </c>
    </row>
    <row r="121" spans="2:5" ht="12.75">
      <c r="B121">
        <f>Inschr!B121</f>
        <v>0</v>
      </c>
      <c r="C121">
        <f>Inschr!D121</f>
        <v>0</v>
      </c>
      <c r="D121">
        <f>Inschr!E121</f>
        <v>0</v>
      </c>
      <c r="E121">
        <f>Inschr!J121</f>
        <v>0</v>
      </c>
    </row>
    <row r="122" spans="2:5" ht="12.75">
      <c r="B122">
        <f>Inschr!B122</f>
        <v>0</v>
      </c>
      <c r="C122">
        <f>Inschr!D122</f>
        <v>0</v>
      </c>
      <c r="D122">
        <f>Inschr!E122</f>
        <v>0</v>
      </c>
      <c r="E122">
        <f>Inschr!J122</f>
        <v>0</v>
      </c>
    </row>
    <row r="123" spans="2:5" ht="12.75">
      <c r="B123">
        <f>Inschr!B123</f>
        <v>0</v>
      </c>
      <c r="C123">
        <f>Inschr!D123</f>
        <v>0</v>
      </c>
      <c r="D123">
        <f>Inschr!E123</f>
        <v>0</v>
      </c>
      <c r="E123">
        <f>Inschr!J123</f>
        <v>0</v>
      </c>
    </row>
    <row r="124" spans="2:5" ht="12.75">
      <c r="B124">
        <f>Inschr!B124</f>
        <v>0</v>
      </c>
      <c r="C124">
        <f>Inschr!D124</f>
        <v>0</v>
      </c>
      <c r="D124">
        <f>Inschr!E124</f>
        <v>0</v>
      </c>
      <c r="E124">
        <f>Inschr!J124</f>
        <v>0</v>
      </c>
    </row>
    <row r="125" spans="2:5" ht="12.75">
      <c r="B125">
        <f>Inschr!B125</f>
        <v>0</v>
      </c>
      <c r="C125">
        <f>Inschr!D125</f>
        <v>0</v>
      </c>
      <c r="D125">
        <f>Inschr!E125</f>
        <v>0</v>
      </c>
      <c r="E125">
        <f>Inschr!J125</f>
        <v>0</v>
      </c>
    </row>
    <row r="126" spans="2:5" ht="12.75">
      <c r="B126">
        <f>Inschr!B126</f>
        <v>0</v>
      </c>
      <c r="C126">
        <f>Inschr!D126</f>
        <v>0</v>
      </c>
      <c r="D126">
        <f>Inschr!E126</f>
        <v>0</v>
      </c>
      <c r="E126">
        <f>Inschr!J126</f>
        <v>0</v>
      </c>
    </row>
    <row r="127" spans="2:5" ht="12.75">
      <c r="B127">
        <f>Inschr!B127</f>
        <v>0</v>
      </c>
      <c r="C127">
        <f>Inschr!D127</f>
        <v>0</v>
      </c>
      <c r="D127">
        <f>Inschr!E127</f>
        <v>0</v>
      </c>
      <c r="E127">
        <f>Inschr!J127</f>
        <v>0</v>
      </c>
    </row>
    <row r="128" spans="2:5" ht="12.75">
      <c r="B128">
        <f>Inschr!B128</f>
        <v>0</v>
      </c>
      <c r="C128">
        <f>Inschr!D128</f>
        <v>0</v>
      </c>
      <c r="D128">
        <f>Inschr!E128</f>
        <v>0</v>
      </c>
      <c r="E128">
        <f>Inschr!J128</f>
        <v>0</v>
      </c>
    </row>
    <row r="129" spans="2:5" ht="12.75">
      <c r="B129">
        <f>Inschr!B129</f>
        <v>0</v>
      </c>
      <c r="C129">
        <f>Inschr!D129</f>
        <v>0</v>
      </c>
      <c r="D129">
        <f>Inschr!E129</f>
        <v>0</v>
      </c>
      <c r="E129">
        <f>Inschr!J129</f>
        <v>0</v>
      </c>
    </row>
    <row r="130" spans="2:5" ht="12.75">
      <c r="B130">
        <f>Inschr!B130</f>
        <v>0</v>
      </c>
      <c r="C130">
        <f>Inschr!D130</f>
        <v>0</v>
      </c>
      <c r="D130">
        <f>Inschr!E130</f>
        <v>0</v>
      </c>
      <c r="E130">
        <f>Inschr!J130</f>
        <v>0</v>
      </c>
    </row>
    <row r="131" spans="2:5" ht="12.75">
      <c r="B131">
        <f>Inschr!B131</f>
        <v>0</v>
      </c>
      <c r="C131">
        <f>Inschr!D131</f>
        <v>0</v>
      </c>
      <c r="D131">
        <f>Inschr!E131</f>
        <v>0</v>
      </c>
      <c r="E131">
        <f>Inschr!J131</f>
        <v>0</v>
      </c>
    </row>
    <row r="132" spans="2:5" ht="12.75">
      <c r="B132">
        <f>Inschr!B132</f>
        <v>0</v>
      </c>
      <c r="C132">
        <f>Inschr!D132</f>
        <v>0</v>
      </c>
      <c r="D132">
        <f>Inschr!E132</f>
        <v>0</v>
      </c>
      <c r="E132">
        <f>Inschr!J132</f>
        <v>0</v>
      </c>
    </row>
    <row r="133" spans="2:5" ht="12.75">
      <c r="B133">
        <f>Inschr!B133</f>
        <v>0</v>
      </c>
      <c r="C133">
        <f>Inschr!D133</f>
        <v>0</v>
      </c>
      <c r="D133">
        <f>Inschr!E133</f>
        <v>0</v>
      </c>
      <c r="E133">
        <f>Inschr!J133</f>
        <v>0</v>
      </c>
    </row>
    <row r="134" spans="2:5" ht="12.75">
      <c r="B134">
        <f>Inschr!B134</f>
        <v>0</v>
      </c>
      <c r="C134">
        <f>Inschr!D134</f>
        <v>0</v>
      </c>
      <c r="D134">
        <f>Inschr!E134</f>
        <v>0</v>
      </c>
      <c r="E134">
        <f>Inschr!J134</f>
        <v>0</v>
      </c>
    </row>
    <row r="135" spans="2:5" ht="12.75">
      <c r="B135">
        <f>Inschr!B135</f>
        <v>0</v>
      </c>
      <c r="C135">
        <f>Inschr!D135</f>
        <v>0</v>
      </c>
      <c r="D135">
        <f>Inschr!E135</f>
        <v>0</v>
      </c>
      <c r="E135">
        <f>Inschr!J135</f>
        <v>0</v>
      </c>
    </row>
    <row r="136" spans="2:5" ht="12.75">
      <c r="B136">
        <f>Inschr!B136</f>
        <v>0</v>
      </c>
      <c r="C136">
        <f>Inschr!D136</f>
        <v>0</v>
      </c>
      <c r="D136">
        <f>Inschr!E136</f>
        <v>0</v>
      </c>
      <c r="E136">
        <f>Inschr!J136</f>
        <v>0</v>
      </c>
    </row>
    <row r="137" spans="2:5" ht="12.75">
      <c r="B137">
        <f>Inschr!B137</f>
        <v>0</v>
      </c>
      <c r="C137">
        <f>Inschr!D137</f>
        <v>0</v>
      </c>
      <c r="D137">
        <f>Inschr!E137</f>
        <v>0</v>
      </c>
      <c r="E137">
        <f>Inschr!J137</f>
        <v>0</v>
      </c>
    </row>
    <row r="138" spans="2:5" ht="12.75">
      <c r="B138">
        <f>Inschr!B138</f>
        <v>0</v>
      </c>
      <c r="C138">
        <f>Inschr!D138</f>
        <v>0</v>
      </c>
      <c r="D138">
        <f>Inschr!E138</f>
        <v>0</v>
      </c>
      <c r="E138">
        <f>Inschr!J138</f>
        <v>0</v>
      </c>
    </row>
    <row r="139" spans="2:5" ht="12.75">
      <c r="B139">
        <f>Inschr!B139</f>
        <v>0</v>
      </c>
      <c r="C139">
        <f>Inschr!D139</f>
        <v>0</v>
      </c>
      <c r="D139">
        <f>Inschr!E139</f>
        <v>0</v>
      </c>
      <c r="E139">
        <f>Inschr!J139</f>
        <v>0</v>
      </c>
    </row>
    <row r="140" spans="2:5" ht="12.75">
      <c r="B140">
        <f>Inschr!B140</f>
        <v>0</v>
      </c>
      <c r="C140">
        <f>Inschr!D140</f>
        <v>0</v>
      </c>
      <c r="D140">
        <f>Inschr!E140</f>
        <v>0</v>
      </c>
      <c r="E140">
        <f>Inschr!J140</f>
        <v>0</v>
      </c>
    </row>
    <row r="141" spans="2:5" ht="12.75">
      <c r="B141">
        <f>Inschr!B141</f>
        <v>0</v>
      </c>
      <c r="C141">
        <f>Inschr!D141</f>
        <v>0</v>
      </c>
      <c r="D141">
        <f>Inschr!E141</f>
        <v>0</v>
      </c>
      <c r="E141">
        <f>Inschr!J141</f>
        <v>0</v>
      </c>
    </row>
    <row r="142" spans="2:5" ht="12.75">
      <c r="B142">
        <f>Inschr!B142</f>
        <v>0</v>
      </c>
      <c r="C142">
        <f>Inschr!D142</f>
        <v>0</v>
      </c>
      <c r="D142">
        <f>Inschr!E142</f>
        <v>0</v>
      </c>
      <c r="E142">
        <f>Inschr!J142</f>
        <v>0</v>
      </c>
    </row>
    <row r="143" spans="2:5" ht="12.75">
      <c r="B143">
        <f>Inschr!B143</f>
        <v>0</v>
      </c>
      <c r="C143">
        <f>Inschr!D143</f>
        <v>0</v>
      </c>
      <c r="D143">
        <f>Inschr!E143</f>
        <v>0</v>
      </c>
      <c r="E143">
        <f>Inschr!J143</f>
        <v>0</v>
      </c>
    </row>
    <row r="144" spans="2:5" ht="12.75">
      <c r="B144">
        <f>Inschr!B144</f>
        <v>0</v>
      </c>
      <c r="C144">
        <f>Inschr!D144</f>
        <v>0</v>
      </c>
      <c r="D144">
        <f>Inschr!E144</f>
        <v>0</v>
      </c>
      <c r="E144">
        <f>Inschr!J144</f>
        <v>0</v>
      </c>
    </row>
    <row r="145" spans="2:5" ht="12.75">
      <c r="B145">
        <f>Inschr!B145</f>
        <v>0</v>
      </c>
      <c r="C145">
        <f>Inschr!D145</f>
        <v>0</v>
      </c>
      <c r="D145">
        <f>Inschr!E145</f>
        <v>0</v>
      </c>
      <c r="E145">
        <f>Inschr!J145</f>
        <v>0</v>
      </c>
    </row>
    <row r="146" spans="2:5" ht="12.75">
      <c r="B146">
        <f>Inschr!B146</f>
        <v>0</v>
      </c>
      <c r="C146">
        <f>Inschr!D146</f>
        <v>0</v>
      </c>
      <c r="D146">
        <f>Inschr!E146</f>
        <v>0</v>
      </c>
      <c r="E146">
        <f>Inschr!J146</f>
        <v>0</v>
      </c>
    </row>
    <row r="147" spans="2:5" ht="12.75">
      <c r="B147">
        <f>Inschr!B147</f>
        <v>0</v>
      </c>
      <c r="C147">
        <f>Inschr!D147</f>
        <v>0</v>
      </c>
      <c r="D147">
        <f>Inschr!E147</f>
        <v>0</v>
      </c>
      <c r="E147">
        <f>Inschr!J147</f>
        <v>0</v>
      </c>
    </row>
    <row r="148" spans="2:5" ht="12.75">
      <c r="B148">
        <f>Inschr!B148</f>
        <v>0</v>
      </c>
      <c r="C148">
        <f>Inschr!D148</f>
        <v>0</v>
      </c>
      <c r="D148">
        <f>Inschr!E148</f>
        <v>0</v>
      </c>
      <c r="E148">
        <f>Inschr!J148</f>
        <v>0</v>
      </c>
    </row>
    <row r="149" spans="2:5" ht="12.75">
      <c r="B149">
        <f>Inschr!B149</f>
        <v>0</v>
      </c>
      <c r="C149">
        <f>Inschr!D149</f>
        <v>0</v>
      </c>
      <c r="D149">
        <f>Inschr!E149</f>
        <v>0</v>
      </c>
      <c r="E149">
        <f>Inschr!J149</f>
        <v>0</v>
      </c>
    </row>
    <row r="150" spans="2:5" ht="12.75">
      <c r="B150">
        <f>Inschr!B150</f>
        <v>0</v>
      </c>
      <c r="C150">
        <f>Inschr!D150</f>
        <v>0</v>
      </c>
      <c r="D150">
        <f>Inschr!E150</f>
        <v>0</v>
      </c>
      <c r="E150">
        <f>Inschr!J150</f>
        <v>0</v>
      </c>
    </row>
    <row r="151" spans="2:5" ht="12.75">
      <c r="B151">
        <f>Inschr!B151</f>
        <v>0</v>
      </c>
      <c r="C151">
        <f>Inschr!D151</f>
        <v>0</v>
      </c>
      <c r="D151">
        <f>Inschr!E151</f>
        <v>0</v>
      </c>
      <c r="E151">
        <f>Inschr!J151</f>
        <v>0</v>
      </c>
    </row>
    <row r="152" spans="2:5" ht="12.75">
      <c r="B152">
        <f>Inschr!B152</f>
        <v>0</v>
      </c>
      <c r="C152">
        <f>Inschr!D152</f>
        <v>0</v>
      </c>
      <c r="D152">
        <f>Inschr!E152</f>
        <v>0</v>
      </c>
      <c r="E152">
        <f>Inschr!J152</f>
        <v>0</v>
      </c>
    </row>
    <row r="153" spans="2:5" ht="12.75">
      <c r="B153">
        <f>Inschr!B153</f>
        <v>0</v>
      </c>
      <c r="C153">
        <f>Inschr!D153</f>
        <v>0</v>
      </c>
      <c r="D153">
        <f>Inschr!E153</f>
        <v>0</v>
      </c>
      <c r="E153">
        <f>Inschr!J153</f>
        <v>0</v>
      </c>
    </row>
    <row r="154" spans="2:5" ht="12.75">
      <c r="B154">
        <f>Inschr!B154</f>
        <v>0</v>
      </c>
      <c r="C154">
        <f>Inschr!D154</f>
        <v>0</v>
      </c>
      <c r="D154">
        <f>Inschr!E154</f>
        <v>0</v>
      </c>
      <c r="E154">
        <f>Inschr!J154</f>
        <v>0</v>
      </c>
    </row>
    <row r="155" spans="2:5" ht="12.75">
      <c r="B155">
        <f>Inschr!B155</f>
        <v>0</v>
      </c>
      <c r="C155">
        <f>Inschr!D155</f>
        <v>0</v>
      </c>
      <c r="D155">
        <f>Inschr!E155</f>
        <v>0</v>
      </c>
      <c r="E155">
        <f>Inschr!J155</f>
        <v>0</v>
      </c>
    </row>
    <row r="156" spans="2:5" ht="12.75">
      <c r="B156">
        <f>Inschr!B156</f>
        <v>0</v>
      </c>
      <c r="C156">
        <f>Inschr!D156</f>
        <v>0</v>
      </c>
      <c r="D156">
        <f>Inschr!E156</f>
        <v>0</v>
      </c>
      <c r="E156">
        <f>Inschr!J156</f>
        <v>0</v>
      </c>
    </row>
    <row r="157" spans="2:5" ht="12.75">
      <c r="B157">
        <f>Inschr!B157</f>
        <v>0</v>
      </c>
      <c r="C157">
        <f>Inschr!D157</f>
        <v>0</v>
      </c>
      <c r="D157">
        <f>Inschr!E157</f>
        <v>0</v>
      </c>
      <c r="E157">
        <f>Inschr!J157</f>
        <v>0</v>
      </c>
    </row>
    <row r="158" spans="2:5" ht="12.75">
      <c r="B158">
        <f>Inschr!B158</f>
        <v>0</v>
      </c>
      <c r="C158">
        <f>Inschr!D158</f>
        <v>0</v>
      </c>
      <c r="D158">
        <f>Inschr!E158</f>
        <v>0</v>
      </c>
      <c r="E158">
        <f>Inschr!J158</f>
        <v>0</v>
      </c>
    </row>
    <row r="159" spans="2:5" ht="12.75">
      <c r="B159">
        <f>Inschr!B159</f>
        <v>0</v>
      </c>
      <c r="C159">
        <f>Inschr!D159</f>
        <v>0</v>
      </c>
      <c r="D159">
        <f>Inschr!E159</f>
        <v>0</v>
      </c>
      <c r="E159">
        <f>Inschr!J159</f>
        <v>0</v>
      </c>
    </row>
    <row r="160" spans="2:5" ht="12.75">
      <c r="B160">
        <f>Inschr!B160</f>
        <v>0</v>
      </c>
      <c r="C160">
        <f>Inschr!D160</f>
        <v>0</v>
      </c>
      <c r="D160">
        <f>Inschr!E160</f>
        <v>0</v>
      </c>
      <c r="E160">
        <f>Inschr!J160</f>
        <v>0</v>
      </c>
    </row>
    <row r="161" spans="2:5" ht="12.75">
      <c r="B161">
        <f>Inschr!B161</f>
        <v>0</v>
      </c>
      <c r="C161">
        <f>Inschr!D161</f>
        <v>0</v>
      </c>
      <c r="D161">
        <f>Inschr!E161</f>
        <v>0</v>
      </c>
      <c r="E161">
        <f>Inschr!J161</f>
        <v>0</v>
      </c>
    </row>
    <row r="162" spans="2:5" ht="12.75">
      <c r="B162">
        <f>Inschr!B162</f>
        <v>0</v>
      </c>
      <c r="C162">
        <f>Inschr!D162</f>
        <v>0</v>
      </c>
      <c r="D162">
        <f>Inschr!E162</f>
        <v>0</v>
      </c>
      <c r="E162">
        <f>Inschr!J162</f>
        <v>0</v>
      </c>
    </row>
    <row r="163" spans="2:5" ht="12.75">
      <c r="B163">
        <f>Inschr!B163</f>
        <v>0</v>
      </c>
      <c r="C163">
        <f>Inschr!D163</f>
        <v>0</v>
      </c>
      <c r="D163">
        <f>Inschr!E163</f>
        <v>0</v>
      </c>
      <c r="E163">
        <f>Inschr!J163</f>
        <v>0</v>
      </c>
    </row>
    <row r="164" spans="2:5" ht="12.75">
      <c r="B164">
        <f>Inschr!B164</f>
        <v>0</v>
      </c>
      <c r="C164">
        <f>Inschr!D164</f>
        <v>0</v>
      </c>
      <c r="D164">
        <f>Inschr!E164</f>
        <v>0</v>
      </c>
      <c r="E164">
        <f>Inschr!J164</f>
        <v>0</v>
      </c>
    </row>
    <row r="165" spans="2:5" ht="12.75">
      <c r="B165">
        <f>Inschr!B165</f>
        <v>0</v>
      </c>
      <c r="C165">
        <f>Inschr!D165</f>
        <v>0</v>
      </c>
      <c r="D165">
        <f>Inschr!E165</f>
        <v>0</v>
      </c>
      <c r="E165">
        <f>Inschr!J165</f>
        <v>0</v>
      </c>
    </row>
    <row r="166" spans="2:5" ht="12.75">
      <c r="B166">
        <f>Inschr!B166</f>
        <v>0</v>
      </c>
      <c r="C166">
        <f>Inschr!D166</f>
        <v>0</v>
      </c>
      <c r="D166">
        <f>Inschr!E166</f>
        <v>0</v>
      </c>
      <c r="E166">
        <f>Inschr!J166</f>
        <v>0</v>
      </c>
    </row>
    <row r="167" spans="2:5" ht="12.75">
      <c r="B167">
        <f>Inschr!B167</f>
        <v>0</v>
      </c>
      <c r="C167">
        <f>Inschr!D167</f>
        <v>0</v>
      </c>
      <c r="D167">
        <f>Inschr!E167</f>
        <v>0</v>
      </c>
      <c r="E167">
        <f>Inschr!J167</f>
        <v>0</v>
      </c>
    </row>
    <row r="168" spans="2:5" ht="12.75">
      <c r="B168">
        <f>Inschr!B168</f>
        <v>0</v>
      </c>
      <c r="C168">
        <f>Inschr!D168</f>
        <v>0</v>
      </c>
      <c r="D168">
        <f>Inschr!E168</f>
        <v>0</v>
      </c>
      <c r="E168">
        <f>Inschr!J168</f>
        <v>0</v>
      </c>
    </row>
    <row r="169" spans="2:5" ht="12.75">
      <c r="B169">
        <f>Inschr!B169</f>
        <v>0</v>
      </c>
      <c r="C169">
        <f>Inschr!D169</f>
        <v>0</v>
      </c>
      <c r="D169">
        <f>Inschr!E169</f>
        <v>0</v>
      </c>
      <c r="E169">
        <f>Inschr!J169</f>
        <v>0</v>
      </c>
    </row>
    <row r="170" spans="2:5" ht="12.75">
      <c r="B170">
        <f>Inschr!B170</f>
        <v>0</v>
      </c>
      <c r="C170">
        <f>Inschr!D170</f>
        <v>0</v>
      </c>
      <c r="D170">
        <f>Inschr!E170</f>
        <v>0</v>
      </c>
      <c r="E170">
        <f>Inschr!J170</f>
        <v>0</v>
      </c>
    </row>
    <row r="171" spans="2:5" ht="12.75">
      <c r="B171">
        <f>Inschr!B171</f>
        <v>0</v>
      </c>
      <c r="C171">
        <f>Inschr!D171</f>
        <v>0</v>
      </c>
      <c r="D171">
        <f>Inschr!E171</f>
        <v>0</v>
      </c>
      <c r="E171">
        <f>Inschr!J171</f>
        <v>0</v>
      </c>
    </row>
    <row r="172" spans="2:5" ht="12.75">
      <c r="B172">
        <f>Inschr!B172</f>
        <v>0</v>
      </c>
      <c r="C172">
        <f>Inschr!D172</f>
        <v>0</v>
      </c>
      <c r="D172">
        <f>Inschr!E172</f>
        <v>0</v>
      </c>
      <c r="E172">
        <f>Inschr!J172</f>
        <v>0</v>
      </c>
    </row>
    <row r="173" spans="2:5" ht="12.75">
      <c r="B173">
        <f>Inschr!B173</f>
        <v>0</v>
      </c>
      <c r="C173">
        <f>Inschr!D173</f>
        <v>0</v>
      </c>
      <c r="D173">
        <f>Inschr!E173</f>
        <v>0</v>
      </c>
      <c r="E173">
        <f>Inschr!J173</f>
        <v>0</v>
      </c>
    </row>
    <row r="174" spans="2:5" ht="12.75">
      <c r="B174">
        <f>Inschr!B174</f>
        <v>0</v>
      </c>
      <c r="C174">
        <f>Inschr!D174</f>
        <v>0</v>
      </c>
      <c r="D174">
        <f>Inschr!E174</f>
        <v>0</v>
      </c>
      <c r="E174">
        <f>Inschr!J174</f>
        <v>0</v>
      </c>
    </row>
    <row r="175" spans="2:5" ht="12.75">
      <c r="B175">
        <f>Inschr!B175</f>
        <v>0</v>
      </c>
      <c r="C175">
        <f>Inschr!D175</f>
        <v>0</v>
      </c>
      <c r="D175">
        <f>Inschr!E175</f>
        <v>0</v>
      </c>
      <c r="E175">
        <f>Inschr!J175</f>
        <v>0</v>
      </c>
    </row>
    <row r="176" spans="2:5" ht="12.75">
      <c r="B176">
        <f>Inschr!B176</f>
        <v>0</v>
      </c>
      <c r="C176">
        <f>Inschr!D176</f>
        <v>0</v>
      </c>
      <c r="D176">
        <f>Inschr!E176</f>
        <v>0</v>
      </c>
      <c r="E176">
        <f>Inschr!J176</f>
        <v>0</v>
      </c>
    </row>
    <row r="177" spans="2:5" ht="12.75">
      <c r="B177">
        <f>Inschr!B177</f>
        <v>0</v>
      </c>
      <c r="C177">
        <f>Inschr!D177</f>
        <v>0</v>
      </c>
      <c r="D177">
        <f>Inschr!E177</f>
        <v>0</v>
      </c>
      <c r="E177">
        <f>Inschr!J177</f>
        <v>0</v>
      </c>
    </row>
    <row r="178" spans="2:5" ht="12.75">
      <c r="B178">
        <f>Inschr!B178</f>
        <v>0</v>
      </c>
      <c r="C178">
        <f>Inschr!D178</f>
        <v>0</v>
      </c>
      <c r="D178">
        <f>Inschr!E178</f>
        <v>0</v>
      </c>
      <c r="E178">
        <f>Inschr!J178</f>
        <v>0</v>
      </c>
    </row>
    <row r="179" spans="2:5" ht="12.75">
      <c r="B179">
        <f>Inschr!B179</f>
        <v>0</v>
      </c>
      <c r="C179">
        <f>Inschr!D179</f>
        <v>0</v>
      </c>
      <c r="D179">
        <f>Inschr!E179</f>
        <v>0</v>
      </c>
      <c r="E179">
        <f>Inschr!J179</f>
        <v>0</v>
      </c>
    </row>
    <row r="180" spans="2:5" ht="12.75">
      <c r="B180">
        <f>Inschr!B180</f>
        <v>0</v>
      </c>
      <c r="C180">
        <f>Inschr!D180</f>
        <v>0</v>
      </c>
      <c r="D180">
        <f>Inschr!E180</f>
        <v>0</v>
      </c>
      <c r="E180">
        <f>Inschr!J180</f>
        <v>0</v>
      </c>
    </row>
    <row r="181" spans="2:5" ht="12.75">
      <c r="B181">
        <f>Inschr!B181</f>
        <v>0</v>
      </c>
      <c r="C181">
        <f>Inschr!D181</f>
        <v>0</v>
      </c>
      <c r="D181">
        <f>Inschr!E181</f>
        <v>0</v>
      </c>
      <c r="E181">
        <f>Inschr!J181</f>
        <v>0</v>
      </c>
    </row>
    <row r="182" spans="2:5" ht="12.75">
      <c r="B182">
        <f>Inschr!B182</f>
        <v>0</v>
      </c>
      <c r="C182">
        <f>Inschr!D182</f>
        <v>0</v>
      </c>
      <c r="D182">
        <f>Inschr!E182</f>
        <v>0</v>
      </c>
      <c r="E182">
        <f>Inschr!J182</f>
        <v>0</v>
      </c>
    </row>
    <row r="183" spans="2:5" ht="12.75">
      <c r="B183">
        <f>Inschr!B183</f>
        <v>0</v>
      </c>
      <c r="C183">
        <f>Inschr!D183</f>
        <v>0</v>
      </c>
      <c r="D183">
        <f>Inschr!E183</f>
        <v>0</v>
      </c>
      <c r="E183">
        <f>Inschr!J183</f>
        <v>0</v>
      </c>
    </row>
    <row r="184" spans="2:5" ht="12.75">
      <c r="B184">
        <f>Inschr!B184</f>
        <v>0</v>
      </c>
      <c r="C184">
        <f>Inschr!D184</f>
        <v>0</v>
      </c>
      <c r="D184">
        <f>Inschr!E184</f>
        <v>0</v>
      </c>
      <c r="E184">
        <f>Inschr!J184</f>
        <v>0</v>
      </c>
    </row>
    <row r="185" spans="2:5" ht="12.75">
      <c r="B185">
        <f>Inschr!B185</f>
        <v>0</v>
      </c>
      <c r="C185">
        <f>Inschr!D185</f>
        <v>0</v>
      </c>
      <c r="D185">
        <f>Inschr!E185</f>
        <v>0</v>
      </c>
      <c r="E185">
        <f>Inschr!J185</f>
        <v>0</v>
      </c>
    </row>
    <row r="186" spans="2:5" ht="12.75">
      <c r="B186">
        <f>Inschr!B186</f>
        <v>0</v>
      </c>
      <c r="C186">
        <f>Inschr!D186</f>
        <v>0</v>
      </c>
      <c r="D186">
        <f>Inschr!E186</f>
        <v>0</v>
      </c>
      <c r="E186">
        <f>Inschr!J186</f>
        <v>0</v>
      </c>
    </row>
    <row r="187" spans="2:5" ht="12.75">
      <c r="B187">
        <f>Inschr!B187</f>
        <v>0</v>
      </c>
      <c r="C187">
        <f>Inschr!D187</f>
        <v>0</v>
      </c>
      <c r="D187">
        <f>Inschr!E187</f>
        <v>0</v>
      </c>
      <c r="E187">
        <f>Inschr!J187</f>
        <v>0</v>
      </c>
    </row>
    <row r="188" spans="2:5" ht="12.75">
      <c r="B188">
        <f>Inschr!B188</f>
        <v>0</v>
      </c>
      <c r="C188">
        <f>Inschr!D188</f>
        <v>0</v>
      </c>
      <c r="D188">
        <f>Inschr!E188</f>
        <v>0</v>
      </c>
      <c r="E188">
        <f>Inschr!J188</f>
        <v>0</v>
      </c>
    </row>
    <row r="189" spans="2:5" ht="12.75">
      <c r="B189">
        <f>Inschr!B189</f>
        <v>0</v>
      </c>
      <c r="C189">
        <f>Inschr!D189</f>
        <v>0</v>
      </c>
      <c r="D189">
        <f>Inschr!E189</f>
        <v>0</v>
      </c>
      <c r="E189">
        <f>Inschr!J189</f>
        <v>0</v>
      </c>
    </row>
    <row r="190" spans="2:5" ht="12.75">
      <c r="B190">
        <f>Inschr!B190</f>
        <v>0</v>
      </c>
      <c r="C190">
        <f>Inschr!D190</f>
        <v>0</v>
      </c>
      <c r="D190">
        <f>Inschr!E190</f>
        <v>0</v>
      </c>
      <c r="E190">
        <f>Inschr!J190</f>
        <v>0</v>
      </c>
    </row>
    <row r="191" spans="2:5" ht="12.75">
      <c r="B191">
        <f>Inschr!B191</f>
        <v>0</v>
      </c>
      <c r="C191">
        <f>Inschr!D191</f>
        <v>0</v>
      </c>
      <c r="D191">
        <f>Inschr!E191</f>
        <v>0</v>
      </c>
      <c r="E191">
        <f>Inschr!J191</f>
        <v>0</v>
      </c>
    </row>
    <row r="192" spans="2:5" ht="12.75">
      <c r="B192">
        <f>Inschr!B192</f>
        <v>0</v>
      </c>
      <c r="C192">
        <f>Inschr!D192</f>
        <v>0</v>
      </c>
      <c r="D192">
        <f>Inschr!E192</f>
        <v>0</v>
      </c>
      <c r="E192">
        <f>Inschr!J192</f>
        <v>0</v>
      </c>
    </row>
    <row r="193" spans="2:5" ht="12.75">
      <c r="B193">
        <f>Inschr!B193</f>
        <v>0</v>
      </c>
      <c r="C193">
        <f>Inschr!D193</f>
        <v>0</v>
      </c>
      <c r="D193">
        <f>Inschr!E193</f>
        <v>0</v>
      </c>
      <c r="E193">
        <f>Inschr!J193</f>
        <v>0</v>
      </c>
    </row>
    <row r="194" spans="2:5" ht="12.75">
      <c r="B194">
        <f>Inschr!B194</f>
        <v>0</v>
      </c>
      <c r="C194">
        <f>Inschr!D194</f>
        <v>0</v>
      </c>
      <c r="D194">
        <f>Inschr!E194</f>
        <v>0</v>
      </c>
      <c r="E194">
        <f>Inschr!J194</f>
        <v>0</v>
      </c>
    </row>
    <row r="195" spans="2:5" ht="12.75">
      <c r="B195">
        <f>Inschr!B195</f>
        <v>0</v>
      </c>
      <c r="C195">
        <f>Inschr!D195</f>
        <v>0</v>
      </c>
      <c r="D195">
        <f>Inschr!E195</f>
        <v>0</v>
      </c>
      <c r="E195">
        <f>Inschr!J195</f>
        <v>0</v>
      </c>
    </row>
    <row r="196" spans="2:5" ht="12.75">
      <c r="B196">
        <f>Inschr!B196</f>
        <v>0</v>
      </c>
      <c r="C196">
        <f>Inschr!D196</f>
        <v>0</v>
      </c>
      <c r="D196">
        <f>Inschr!E196</f>
        <v>0</v>
      </c>
      <c r="E196">
        <f>Inschr!J196</f>
        <v>0</v>
      </c>
    </row>
    <row r="197" spans="2:5" ht="12.75">
      <c r="B197">
        <f>Inschr!B197</f>
        <v>0</v>
      </c>
      <c r="C197">
        <f>Inschr!D197</f>
        <v>0</v>
      </c>
      <c r="D197">
        <f>Inschr!E197</f>
        <v>0</v>
      </c>
      <c r="E197">
        <f>Inschr!J197</f>
        <v>0</v>
      </c>
    </row>
    <row r="198" spans="2:5" ht="12.75">
      <c r="B198">
        <f>Inschr!B198</f>
        <v>0</v>
      </c>
      <c r="C198">
        <f>Inschr!D198</f>
        <v>0</v>
      </c>
      <c r="D198">
        <f>Inschr!E198</f>
        <v>0</v>
      </c>
      <c r="E198">
        <f>Inschr!J198</f>
        <v>0</v>
      </c>
    </row>
    <row r="199" spans="2:5" ht="12.75">
      <c r="B199">
        <f>Inschr!B199</f>
        <v>0</v>
      </c>
      <c r="C199">
        <f>Inschr!D199</f>
        <v>0</v>
      </c>
      <c r="D199">
        <f>Inschr!E199</f>
        <v>0</v>
      </c>
      <c r="E199">
        <f>Inschr!J199</f>
        <v>0</v>
      </c>
    </row>
    <row r="200" spans="2:5" ht="12.75">
      <c r="B200">
        <f>Inschr!B200</f>
        <v>0</v>
      </c>
      <c r="C200">
        <f>Inschr!D200</f>
        <v>0</v>
      </c>
      <c r="D200">
        <f>Inschr!E200</f>
        <v>0</v>
      </c>
      <c r="E200">
        <f>Inschr!J200</f>
        <v>0</v>
      </c>
    </row>
    <row r="201" spans="2:5" ht="12.75">
      <c r="B201">
        <f>Inschr!B201</f>
        <v>0</v>
      </c>
      <c r="C201">
        <f>Inschr!D201</f>
        <v>0</v>
      </c>
      <c r="D201">
        <f>Inschr!E201</f>
        <v>0</v>
      </c>
      <c r="E201">
        <f>Inschr!J201</f>
        <v>0</v>
      </c>
    </row>
    <row r="202" spans="2:5" ht="12.75">
      <c r="B202">
        <f>Inschr!B202</f>
        <v>0</v>
      </c>
      <c r="C202">
        <f>Inschr!D202</f>
        <v>0</v>
      </c>
      <c r="D202">
        <f>Inschr!E202</f>
        <v>0</v>
      </c>
      <c r="E202">
        <f>Inschr!J202</f>
        <v>0</v>
      </c>
    </row>
    <row r="203" spans="2:5" ht="12.75">
      <c r="B203">
        <f>Inschr!B203</f>
        <v>0</v>
      </c>
      <c r="C203">
        <f>Inschr!D203</f>
        <v>0</v>
      </c>
      <c r="D203">
        <f>Inschr!E203</f>
        <v>0</v>
      </c>
      <c r="E203">
        <f>Inschr!J203</f>
        <v>0</v>
      </c>
    </row>
    <row r="204" spans="2:5" ht="12.75">
      <c r="B204">
        <f>Inschr!B204</f>
        <v>0</v>
      </c>
      <c r="C204">
        <f>Inschr!D204</f>
        <v>0</v>
      </c>
      <c r="D204">
        <f>Inschr!E204</f>
        <v>0</v>
      </c>
      <c r="E204">
        <f>Inschr!J204</f>
        <v>0</v>
      </c>
    </row>
    <row r="205" spans="2:5" ht="12.75">
      <c r="B205">
        <f>Inschr!B205</f>
        <v>0</v>
      </c>
      <c r="C205">
        <f>Inschr!D205</f>
        <v>0</v>
      </c>
      <c r="D205">
        <f>Inschr!E205</f>
        <v>0</v>
      </c>
      <c r="E205">
        <f>Inschr!J205</f>
        <v>0</v>
      </c>
    </row>
    <row r="206" spans="2:5" ht="12.75">
      <c r="B206">
        <f>Inschr!B206</f>
        <v>0</v>
      </c>
      <c r="C206">
        <f>Inschr!D206</f>
        <v>0</v>
      </c>
      <c r="D206">
        <f>Inschr!E206</f>
        <v>0</v>
      </c>
      <c r="E206">
        <f>Inschr!J206</f>
        <v>0</v>
      </c>
    </row>
    <row r="207" spans="2:5" ht="12.75">
      <c r="B207">
        <f>Inschr!B207</f>
        <v>0</v>
      </c>
      <c r="C207">
        <f>Inschr!D207</f>
        <v>0</v>
      </c>
      <c r="D207">
        <f>Inschr!E207</f>
        <v>0</v>
      </c>
      <c r="E207">
        <f>Inschr!J207</f>
        <v>0</v>
      </c>
    </row>
    <row r="208" spans="2:5" ht="12.75">
      <c r="B208">
        <f>Inschr!B208</f>
        <v>0</v>
      </c>
      <c r="C208">
        <f>Inschr!D208</f>
        <v>0</v>
      </c>
      <c r="D208">
        <f>Inschr!E208</f>
        <v>0</v>
      </c>
      <c r="E208">
        <f>Inschr!J208</f>
        <v>0</v>
      </c>
    </row>
    <row r="209" spans="2:5" ht="12.75">
      <c r="B209">
        <f>Inschr!B209</f>
        <v>0</v>
      </c>
      <c r="C209">
        <f>Inschr!D209</f>
        <v>0</v>
      </c>
      <c r="D209">
        <f>Inschr!E209</f>
        <v>0</v>
      </c>
      <c r="E209">
        <f>Inschr!J209</f>
        <v>0</v>
      </c>
    </row>
    <row r="210" spans="2:5" ht="12.75">
      <c r="B210">
        <f>Inschr!B210</f>
        <v>0</v>
      </c>
      <c r="C210">
        <f>Inschr!D210</f>
        <v>0</v>
      </c>
      <c r="D210">
        <f>Inschr!E210</f>
        <v>0</v>
      </c>
      <c r="E210">
        <f>Inschr!J210</f>
        <v>0</v>
      </c>
    </row>
    <row r="211" spans="2:5" ht="12.75">
      <c r="B211">
        <f>Inschr!B211</f>
        <v>0</v>
      </c>
      <c r="C211">
        <f>Inschr!D211</f>
        <v>0</v>
      </c>
      <c r="D211">
        <f>Inschr!E211</f>
        <v>0</v>
      </c>
      <c r="E211">
        <f>Inschr!J211</f>
        <v>0</v>
      </c>
    </row>
    <row r="212" spans="2:5" ht="12.75">
      <c r="B212">
        <f>Inschr!B212</f>
        <v>0</v>
      </c>
      <c r="C212">
        <f>Inschr!D212</f>
        <v>0</v>
      </c>
      <c r="D212">
        <f>Inschr!E212</f>
        <v>0</v>
      </c>
      <c r="E212">
        <f>Inschr!J212</f>
        <v>0</v>
      </c>
    </row>
    <row r="213" spans="2:5" ht="12.75">
      <c r="B213">
        <f>Inschr!B213</f>
        <v>0</v>
      </c>
      <c r="C213">
        <f>Inschr!D213</f>
        <v>0</v>
      </c>
      <c r="D213">
        <f>Inschr!E213</f>
        <v>0</v>
      </c>
      <c r="E213">
        <f>Inschr!J213</f>
        <v>0</v>
      </c>
    </row>
    <row r="214" spans="2:5" ht="12.75">
      <c r="B214">
        <f>Inschr!B214</f>
        <v>0</v>
      </c>
      <c r="C214">
        <f>Inschr!D214</f>
        <v>0</v>
      </c>
      <c r="D214">
        <f>Inschr!E214</f>
        <v>0</v>
      </c>
      <c r="E214">
        <f>Inschr!J214</f>
        <v>0</v>
      </c>
    </row>
    <row r="215" spans="2:5" ht="12.75">
      <c r="B215">
        <f>Inschr!B215</f>
        <v>0</v>
      </c>
      <c r="C215">
        <f>Inschr!D215</f>
        <v>0</v>
      </c>
      <c r="D215">
        <f>Inschr!E215</f>
        <v>0</v>
      </c>
      <c r="E215">
        <f>Inschr!J215</f>
        <v>0</v>
      </c>
    </row>
    <row r="216" spans="2:5" ht="12.75">
      <c r="B216">
        <f>Inschr!B216</f>
        <v>0</v>
      </c>
      <c r="C216">
        <f>Inschr!D216</f>
        <v>0</v>
      </c>
      <c r="D216">
        <f>Inschr!E216</f>
        <v>0</v>
      </c>
      <c r="E216">
        <f>Inschr!J216</f>
        <v>0</v>
      </c>
    </row>
    <row r="217" spans="2:5" ht="12.75">
      <c r="B217">
        <f>Inschr!B217</f>
        <v>0</v>
      </c>
      <c r="C217">
        <f>Inschr!D217</f>
        <v>0</v>
      </c>
      <c r="D217">
        <f>Inschr!E217</f>
        <v>0</v>
      </c>
      <c r="E217">
        <f>Inschr!J217</f>
        <v>0</v>
      </c>
    </row>
    <row r="218" spans="2:5" ht="12.75">
      <c r="B218">
        <f>Inschr!B218</f>
        <v>0</v>
      </c>
      <c r="C218">
        <f>Inschr!D218</f>
        <v>0</v>
      </c>
      <c r="D218">
        <f>Inschr!E218</f>
        <v>0</v>
      </c>
      <c r="E218">
        <f>Inschr!J218</f>
        <v>0</v>
      </c>
    </row>
    <row r="219" spans="2:5" ht="12.75">
      <c r="B219">
        <f>Inschr!B219</f>
        <v>0</v>
      </c>
      <c r="C219">
        <f>Inschr!D219</f>
        <v>0</v>
      </c>
      <c r="D219">
        <f>Inschr!E219</f>
        <v>0</v>
      </c>
      <c r="E219">
        <f>Inschr!J219</f>
        <v>0</v>
      </c>
    </row>
    <row r="220" spans="2:5" ht="12.75">
      <c r="B220">
        <f>Inschr!B220</f>
        <v>0</v>
      </c>
      <c r="C220">
        <f>Inschr!D220</f>
        <v>0</v>
      </c>
      <c r="D220">
        <f>Inschr!E220</f>
        <v>0</v>
      </c>
      <c r="E220">
        <f>Inschr!J220</f>
        <v>0</v>
      </c>
    </row>
  </sheetData>
  <sheetProtection/>
  <printOptions/>
  <pageMargins left="0.7480314960629921" right="0.7480314960629921" top="0.1968503937007874" bottom="0.1968503937007874" header="0.5118110236220472" footer="0.5118110236220472"/>
  <pageSetup horizontalDpi="300" verticalDpi="300" orientation="portrait" paperSize="9" scale="97" r:id="rId3"/>
  <legacyDrawing r:id="rId2"/>
</worksheet>
</file>

<file path=xl/worksheets/sheet5.xml><?xml version="1.0" encoding="utf-8"?>
<worksheet xmlns="http://schemas.openxmlformats.org/spreadsheetml/2006/main" xmlns:r="http://schemas.openxmlformats.org/officeDocument/2006/relationships">
  <dimension ref="A1:H220"/>
  <sheetViews>
    <sheetView zoomScale="120" zoomScaleNormal="120" zoomScalePageLayoutView="0" workbookViewId="0" topLeftCell="A1">
      <pane ySplit="1" topLeftCell="A2" activePane="bottomLeft" state="frozen"/>
      <selection pane="topLeft" activeCell="B2" sqref="B2"/>
      <selection pane="bottomLeft" activeCell="D2" sqref="D2"/>
    </sheetView>
  </sheetViews>
  <sheetFormatPr defaultColWidth="9.28125" defaultRowHeight="12.75"/>
  <cols>
    <col min="1" max="1" width="3.28125" style="2" bestFit="1" customWidth="1"/>
    <col min="2" max="2" width="7.57421875" style="2" bestFit="1" customWidth="1"/>
    <col min="3" max="3" width="5.28125" style="2" bestFit="1" customWidth="1"/>
    <col min="4" max="4" width="21.28125" style="2" bestFit="1" customWidth="1"/>
    <col min="5" max="5" width="14.28125" style="2" bestFit="1" customWidth="1"/>
    <col min="6" max="6" width="9.8515625" style="2" customWidth="1"/>
    <col min="7" max="7" width="19.28125" style="2" bestFit="1" customWidth="1"/>
    <col min="8" max="8" width="13.7109375" style="2" bestFit="1" customWidth="1"/>
    <col min="9" max="16384" width="9.28125" style="2" customWidth="1"/>
  </cols>
  <sheetData>
    <row r="1" spans="1:8" s="10" customFormat="1" ht="51">
      <c r="A1" s="9" t="s">
        <v>4</v>
      </c>
      <c r="B1" s="10" t="s">
        <v>16</v>
      </c>
      <c r="C1" s="10" t="s">
        <v>15</v>
      </c>
      <c r="D1" s="10" t="s">
        <v>6</v>
      </c>
      <c r="E1" s="10" t="s">
        <v>7</v>
      </c>
      <c r="F1" s="10" t="s">
        <v>11</v>
      </c>
      <c r="G1" s="10" t="s">
        <v>12</v>
      </c>
      <c r="H1" s="10" t="s">
        <v>13</v>
      </c>
    </row>
    <row r="2" spans="2:8" ht="12.75">
      <c r="B2" s="11">
        <f>IF($C2=0,"",IF(VLOOKUP($C2,Inschr!$B:$N,11,FALSE)=0,"",VLOOKUP($C2,Inschr!$B:$N,11,FALSE)))</f>
      </c>
      <c r="C2" s="2">
        <f>Inschr!B2</f>
        <v>0</v>
      </c>
      <c r="D2" s="2">
        <f>Inschr!D2</f>
        <v>0</v>
      </c>
      <c r="E2" s="2">
        <f>Inschr!E2</f>
        <v>0</v>
      </c>
      <c r="F2" s="2">
        <f>Inschr!K2</f>
        <v>0</v>
      </c>
      <c r="G2" s="12">
        <f>IF($B2="",Inschr!M2,VLOOKUP($B2,Inschr!$B:$N,3,FALSE))</f>
        <v>0</v>
      </c>
      <c r="H2" s="12">
        <f>IF($B2="",Inschr!N2,VLOOKUP($B2,Inschr!$B:$N,4,FALSE))</f>
        <v>0</v>
      </c>
    </row>
    <row r="3" spans="2:8" ht="12.75">
      <c r="B3" s="11">
        <f>IF($C3=0,"",IF(VLOOKUP($C3,Inschr!$B:$N,11,FALSE)=0,"",VLOOKUP($C3,Inschr!$B:$N,11,FALSE)))</f>
      </c>
      <c r="C3" s="2">
        <f>Inschr!B3</f>
        <v>0</v>
      </c>
      <c r="D3" s="2">
        <f>Inschr!D3</f>
        <v>0</v>
      </c>
      <c r="E3" s="2">
        <f>Inschr!E3</f>
        <v>0</v>
      </c>
      <c r="F3" s="2">
        <f>Inschr!K3</f>
        <v>0</v>
      </c>
      <c r="G3" s="12">
        <f>IF($B3="",Inschr!M3,VLOOKUP($B3,Inschr!$B:$N,3,FALSE))</f>
        <v>0</v>
      </c>
      <c r="H3" s="12">
        <f>IF($B3="",Inschr!N3,VLOOKUP($B3,Inschr!$B:$N,4,FALSE))</f>
        <v>0</v>
      </c>
    </row>
    <row r="4" spans="2:8" ht="12.75">
      <c r="B4" s="11">
        <f>IF($C4=0,"",IF(VLOOKUP($C4,Inschr!$B:$N,11,FALSE)=0,"",VLOOKUP($C4,Inschr!$B:$N,11,FALSE)))</f>
      </c>
      <c r="C4" s="2">
        <f>Inschr!B4</f>
        <v>0</v>
      </c>
      <c r="D4" s="2">
        <f>Inschr!D4</f>
        <v>0</v>
      </c>
      <c r="E4" s="2">
        <f>Inschr!E4</f>
        <v>0</v>
      </c>
      <c r="F4" s="2">
        <f>Inschr!K4</f>
        <v>0</v>
      </c>
      <c r="G4" s="12">
        <f>IF($B4="",Inschr!M4,VLOOKUP($B4,Inschr!$B:$N,3,FALSE))</f>
        <v>0</v>
      </c>
      <c r="H4" s="12">
        <f>IF($B4="",Inschr!N4,VLOOKUP($B4,Inschr!$B:$N,4,FALSE))</f>
        <v>0</v>
      </c>
    </row>
    <row r="5" spans="2:8" ht="12.75">
      <c r="B5" s="11">
        <f>IF($C5=0,"",IF(VLOOKUP($C5,Inschr!$B:$N,11,FALSE)=0,"",VLOOKUP($C5,Inschr!$B:$N,11,FALSE)))</f>
      </c>
      <c r="C5" s="2">
        <f>Inschr!B5</f>
        <v>0</v>
      </c>
      <c r="D5" s="2">
        <f>Inschr!D5</f>
        <v>0</v>
      </c>
      <c r="E5" s="2">
        <f>Inschr!E5</f>
        <v>0</v>
      </c>
      <c r="F5" s="2">
        <f>Inschr!K5</f>
        <v>0</v>
      </c>
      <c r="G5" s="12">
        <f>IF($B5="",Inschr!M5,VLOOKUP($B5,Inschr!$B:$N,3,FALSE))</f>
        <v>0</v>
      </c>
      <c r="H5" s="12">
        <f>IF($B5="",Inschr!N5,VLOOKUP($B5,Inschr!$B:$N,4,FALSE))</f>
        <v>0</v>
      </c>
    </row>
    <row r="6" spans="2:8" ht="12.75">
      <c r="B6" s="11">
        <f>IF($C6=0,"",IF(VLOOKUP($C6,Inschr!$B:$N,11,FALSE)=0,"",VLOOKUP($C6,Inschr!$B:$N,11,FALSE)))</f>
      </c>
      <c r="C6" s="2">
        <f>Inschr!B6</f>
        <v>0</v>
      </c>
      <c r="D6" s="2">
        <f>Inschr!D6</f>
        <v>0</v>
      </c>
      <c r="E6" s="2">
        <f>Inschr!E6</f>
        <v>0</v>
      </c>
      <c r="F6" s="2">
        <f>Inschr!K6</f>
        <v>0</v>
      </c>
      <c r="G6" s="12">
        <f>IF($B6="",Inschr!M6,VLOOKUP($B6,Inschr!$B:$N,3,FALSE))</f>
        <v>0</v>
      </c>
      <c r="H6" s="12">
        <f>IF($B6="",Inschr!N6,VLOOKUP($B6,Inschr!$B:$N,4,FALSE))</f>
        <v>0</v>
      </c>
    </row>
    <row r="7" spans="2:8" ht="12.75">
      <c r="B7" s="11">
        <f>IF($C7=0,"",IF(VLOOKUP($C7,Inschr!$B:$N,11,FALSE)=0,"",VLOOKUP($C7,Inschr!$B:$N,11,FALSE)))</f>
      </c>
      <c r="C7" s="2">
        <f>Inschr!B7</f>
        <v>0</v>
      </c>
      <c r="D7" s="2">
        <f>Inschr!D7</f>
        <v>0</v>
      </c>
      <c r="E7" s="2">
        <f>Inschr!E7</f>
        <v>0</v>
      </c>
      <c r="F7" s="2">
        <f>Inschr!K7</f>
        <v>0</v>
      </c>
      <c r="G7" s="12">
        <f>IF($B7="",Inschr!M7,VLOOKUP($B7,Inschr!$B:$N,3,FALSE))</f>
        <v>0</v>
      </c>
      <c r="H7" s="12">
        <f>IF($B7="",Inschr!N7,VLOOKUP($B7,Inschr!$B:$N,4,FALSE))</f>
        <v>0</v>
      </c>
    </row>
    <row r="8" spans="2:8" ht="12.75">
      <c r="B8" s="11">
        <f>IF($C8=0,"",IF(VLOOKUP($C8,Inschr!$B:$N,11,FALSE)=0,"",VLOOKUP($C8,Inschr!$B:$N,11,FALSE)))</f>
      </c>
      <c r="C8" s="2">
        <f>Inschr!B8</f>
        <v>0</v>
      </c>
      <c r="D8" s="2">
        <f>Inschr!D8</f>
        <v>0</v>
      </c>
      <c r="E8" s="2">
        <f>Inschr!E8</f>
        <v>0</v>
      </c>
      <c r="F8" s="2">
        <f>Inschr!K8</f>
        <v>0</v>
      </c>
      <c r="G8" s="12">
        <f>IF($B8="",Inschr!M8,VLOOKUP($B8,Inschr!$B:$N,3,FALSE))</f>
        <v>0</v>
      </c>
      <c r="H8" s="12">
        <f>IF($B8="",Inschr!N8,VLOOKUP($B8,Inschr!$B:$N,4,FALSE))</f>
        <v>0</v>
      </c>
    </row>
    <row r="9" spans="2:8" ht="12.75">
      <c r="B9" s="11">
        <f>IF($C9=0,"",IF(VLOOKUP($C9,Inschr!$B:$N,11,FALSE)=0,"",VLOOKUP($C9,Inschr!$B:$N,11,FALSE)))</f>
      </c>
      <c r="C9" s="2">
        <f>Inschr!B9</f>
        <v>0</v>
      </c>
      <c r="D9" s="2">
        <f>Inschr!D9</f>
        <v>0</v>
      </c>
      <c r="E9" s="2">
        <f>Inschr!E9</f>
        <v>0</v>
      </c>
      <c r="F9" s="2">
        <f>Inschr!K9</f>
        <v>0</v>
      </c>
      <c r="G9" s="12">
        <f>IF($B9="",Inschr!M9,VLOOKUP($B9,Inschr!$B:$N,3,FALSE))</f>
        <v>0</v>
      </c>
      <c r="H9" s="12">
        <f>IF($B9="",Inschr!N9,VLOOKUP($B9,Inschr!$B:$N,4,FALSE))</f>
        <v>0</v>
      </c>
    </row>
    <row r="10" spans="2:8" ht="12.75">
      <c r="B10" s="11">
        <f>IF($C10=0,"",IF(VLOOKUP($C10,Inschr!$B:$N,11,FALSE)=0,"",VLOOKUP($C10,Inschr!$B:$N,11,FALSE)))</f>
      </c>
      <c r="C10" s="2">
        <f>Inschr!B10</f>
        <v>0</v>
      </c>
      <c r="D10" s="2">
        <f>Inschr!D10</f>
        <v>0</v>
      </c>
      <c r="E10" s="2">
        <f>Inschr!E10</f>
        <v>0</v>
      </c>
      <c r="F10" s="2">
        <f>Inschr!K10</f>
        <v>0</v>
      </c>
      <c r="G10" s="12">
        <f>IF($B10="",Inschr!M10,VLOOKUP($B10,Inschr!$B:$N,3,FALSE))</f>
        <v>0</v>
      </c>
      <c r="H10" s="12">
        <f>IF($B10="",Inschr!N10,VLOOKUP($B10,Inschr!$B:$N,4,FALSE))</f>
        <v>0</v>
      </c>
    </row>
    <row r="11" spans="2:8" ht="12.75">
      <c r="B11" s="11">
        <f>IF($C11=0,"",IF(VLOOKUP($C11,Inschr!$B:$N,11,FALSE)=0,"",VLOOKUP($C11,Inschr!$B:$N,11,FALSE)))</f>
      </c>
      <c r="C11" s="2">
        <f>Inschr!B11</f>
        <v>0</v>
      </c>
      <c r="D11" s="2">
        <f>Inschr!D11</f>
        <v>0</v>
      </c>
      <c r="E11" s="2">
        <f>Inschr!E11</f>
        <v>0</v>
      </c>
      <c r="F11" s="2">
        <f>Inschr!K11</f>
        <v>0</v>
      </c>
      <c r="G11" s="12">
        <f>IF($B11="",Inschr!M11,VLOOKUP($B11,Inschr!$B:$N,3,FALSE))</f>
        <v>0</v>
      </c>
      <c r="H11" s="12">
        <f>IF($B11="",Inschr!N11,VLOOKUP($B11,Inschr!$B:$N,4,FALSE))</f>
        <v>0</v>
      </c>
    </row>
    <row r="12" spans="2:8" ht="12.75">
      <c r="B12" s="11">
        <f>IF($C12=0,"",IF(VLOOKUP($C12,Inschr!$B:$N,11,FALSE)=0,"",VLOOKUP($C12,Inschr!$B:$N,11,FALSE)))</f>
      </c>
      <c r="C12" s="2">
        <f>Inschr!B12</f>
        <v>0</v>
      </c>
      <c r="D12" s="2">
        <f>Inschr!D12</f>
        <v>0</v>
      </c>
      <c r="E12" s="2">
        <f>Inschr!E12</f>
        <v>0</v>
      </c>
      <c r="F12" s="2">
        <f>Inschr!K12</f>
        <v>0</v>
      </c>
      <c r="G12" s="12">
        <f>IF($B12="",Inschr!M12,VLOOKUP($B12,Inschr!$B:$N,3,FALSE))</f>
        <v>0</v>
      </c>
      <c r="H12" s="12">
        <f>IF($B12="",Inschr!N12,VLOOKUP($B12,Inschr!$B:$N,4,FALSE))</f>
        <v>0</v>
      </c>
    </row>
    <row r="13" spans="2:8" ht="12.75">
      <c r="B13" s="11">
        <f>IF($C13=0,"",IF(VLOOKUP($C13,Inschr!$B:$N,11,FALSE)=0,"",VLOOKUP($C13,Inschr!$B:$N,11,FALSE)))</f>
      </c>
      <c r="C13" s="2">
        <f>Inschr!B13</f>
        <v>0</v>
      </c>
      <c r="D13" s="2">
        <f>Inschr!D13</f>
        <v>0</v>
      </c>
      <c r="E13" s="2">
        <f>Inschr!E13</f>
        <v>0</v>
      </c>
      <c r="F13" s="2">
        <f>Inschr!K13</f>
        <v>0</v>
      </c>
      <c r="G13" s="12">
        <f>IF($B13="",Inschr!M13,VLOOKUP($B13,Inschr!$B:$N,3,FALSE))</f>
        <v>0</v>
      </c>
      <c r="H13" s="12">
        <f>IF($B13="",Inschr!N13,VLOOKUP($B13,Inschr!$B:$N,4,FALSE))</f>
        <v>0</v>
      </c>
    </row>
    <row r="14" spans="2:8" ht="12.75">
      <c r="B14" s="11">
        <f>IF($C14=0,"",IF(VLOOKUP($C14,Inschr!$B:$N,11,FALSE)=0,"",VLOOKUP($C14,Inschr!$B:$N,11,FALSE)))</f>
      </c>
      <c r="C14" s="2">
        <f>Inschr!B14</f>
        <v>0</v>
      </c>
      <c r="D14" s="2">
        <f>Inschr!D14</f>
        <v>0</v>
      </c>
      <c r="E14" s="2">
        <f>Inschr!E14</f>
        <v>0</v>
      </c>
      <c r="F14" s="2">
        <f>Inschr!K14</f>
        <v>0</v>
      </c>
      <c r="G14" s="12">
        <f>IF($B14="",Inschr!M14,VLOOKUP($B14,Inschr!$B:$N,3,FALSE))</f>
        <v>0</v>
      </c>
      <c r="H14" s="12">
        <f>IF($B14="",Inschr!N14,VLOOKUP($B14,Inschr!$B:$N,4,FALSE))</f>
        <v>0</v>
      </c>
    </row>
    <row r="15" spans="2:8" ht="12.75">
      <c r="B15" s="11">
        <f>IF($C15=0,"",IF(VLOOKUP($C15,Inschr!$B:$N,11,FALSE)=0,"",VLOOKUP($C15,Inschr!$B:$N,11,FALSE)))</f>
      </c>
      <c r="C15" s="2">
        <f>Inschr!B15</f>
        <v>0</v>
      </c>
      <c r="D15" s="2">
        <f>Inschr!D15</f>
        <v>0</v>
      </c>
      <c r="E15" s="2">
        <f>Inschr!E15</f>
        <v>0</v>
      </c>
      <c r="F15" s="2">
        <f>Inschr!K15</f>
        <v>0</v>
      </c>
      <c r="G15" s="12">
        <f>IF($B15="",Inschr!M15,VLOOKUP($B15,Inschr!$B:$N,3,FALSE))</f>
        <v>0</v>
      </c>
      <c r="H15" s="12">
        <f>IF($B15="",Inschr!N15,VLOOKUP($B15,Inschr!$B:$N,4,FALSE))</f>
        <v>0</v>
      </c>
    </row>
    <row r="16" spans="2:8" ht="12.75">
      <c r="B16" s="11">
        <f>IF($C16=0,"",IF(VLOOKUP($C16,Inschr!$B:$N,11,FALSE)=0,"",VLOOKUP($C16,Inschr!$B:$N,11,FALSE)))</f>
      </c>
      <c r="C16" s="2">
        <f>Inschr!B16</f>
        <v>0</v>
      </c>
      <c r="D16" s="2">
        <f>Inschr!D16</f>
        <v>0</v>
      </c>
      <c r="E16" s="2">
        <f>Inschr!E16</f>
        <v>0</v>
      </c>
      <c r="F16" s="2">
        <f>Inschr!K16</f>
        <v>0</v>
      </c>
      <c r="G16" s="12">
        <f>IF($B16="",Inschr!M16,VLOOKUP($B16,Inschr!$B:$N,3,FALSE))</f>
        <v>0</v>
      </c>
      <c r="H16" s="12">
        <f>IF($B16="",Inschr!N16,VLOOKUP($B16,Inschr!$B:$N,4,FALSE))</f>
        <v>0</v>
      </c>
    </row>
    <row r="17" spans="2:8" ht="12.75">
      <c r="B17" s="11">
        <f>IF($C17=0,"",IF(VLOOKUP($C17,Inschr!$B:$N,11,FALSE)=0,"",VLOOKUP($C17,Inschr!$B:$N,11,FALSE)))</f>
      </c>
      <c r="C17" s="2">
        <f>Inschr!B17</f>
        <v>0</v>
      </c>
      <c r="D17" s="2">
        <f>Inschr!D17</f>
        <v>0</v>
      </c>
      <c r="E17" s="2">
        <f>Inschr!E17</f>
        <v>0</v>
      </c>
      <c r="F17" s="2">
        <f>Inschr!K17</f>
        <v>0</v>
      </c>
      <c r="G17" s="12">
        <f>IF($B17="",Inschr!M17,VLOOKUP($B17,Inschr!$B:$N,3,FALSE))</f>
        <v>0</v>
      </c>
      <c r="H17" s="12">
        <f>IF($B17="",Inschr!N17,VLOOKUP($B17,Inschr!$B:$N,4,FALSE))</f>
        <v>0</v>
      </c>
    </row>
    <row r="18" spans="2:8" ht="12.75">
      <c r="B18" s="11">
        <f>IF($C18=0,"",IF(VLOOKUP($C18,Inschr!$B:$N,11,FALSE)=0,"",VLOOKUP($C18,Inschr!$B:$N,11,FALSE)))</f>
      </c>
      <c r="C18" s="2">
        <f>Inschr!B18</f>
        <v>0</v>
      </c>
      <c r="D18" s="2">
        <f>Inschr!D18</f>
        <v>0</v>
      </c>
      <c r="E18" s="2">
        <f>Inschr!E18</f>
        <v>0</v>
      </c>
      <c r="F18" s="2">
        <f>Inschr!K18</f>
        <v>0</v>
      </c>
      <c r="G18" s="12">
        <f>IF($B18="",Inschr!M18,VLOOKUP($B18,Inschr!$B:$N,3,FALSE))</f>
        <v>0</v>
      </c>
      <c r="H18" s="12">
        <f>IF($B18="",Inschr!N18,VLOOKUP($B18,Inschr!$B:$N,4,FALSE))</f>
        <v>0</v>
      </c>
    </row>
    <row r="19" spans="2:8" ht="12.75">
      <c r="B19" s="11">
        <f>IF($C19=0,"",IF(VLOOKUP($C19,Inschr!$B:$N,11,FALSE)=0,"",VLOOKUP($C19,Inschr!$B:$N,11,FALSE)))</f>
      </c>
      <c r="C19" s="2">
        <f>Inschr!B19</f>
        <v>0</v>
      </c>
      <c r="D19" s="2">
        <f>Inschr!D19</f>
        <v>0</v>
      </c>
      <c r="E19" s="2">
        <f>Inschr!E19</f>
        <v>0</v>
      </c>
      <c r="F19" s="2">
        <f>Inschr!K19</f>
        <v>0</v>
      </c>
      <c r="G19" s="12">
        <f>IF($B19="",Inschr!M19,VLOOKUP($B19,Inschr!$B:$N,3,FALSE))</f>
        <v>0</v>
      </c>
      <c r="H19" s="12">
        <f>IF($B19="",Inschr!N19,VLOOKUP($B19,Inschr!$B:$N,4,FALSE))</f>
        <v>0</v>
      </c>
    </row>
    <row r="20" spans="2:8" ht="12.75">
      <c r="B20" s="11">
        <f>IF($C20=0,"",IF(VLOOKUP($C20,Inschr!$B:$N,11,FALSE)=0,"",VLOOKUP($C20,Inschr!$B:$N,11,FALSE)))</f>
      </c>
      <c r="C20" s="2">
        <f>Inschr!B20</f>
        <v>0</v>
      </c>
      <c r="D20" s="2">
        <f>Inschr!D20</f>
        <v>0</v>
      </c>
      <c r="E20" s="2">
        <f>Inschr!E20</f>
        <v>0</v>
      </c>
      <c r="F20" s="2">
        <f>Inschr!K20</f>
        <v>0</v>
      </c>
      <c r="G20" s="12">
        <f>IF($B20="",Inschr!M20,VLOOKUP($B20,Inschr!$B:$N,3,FALSE))</f>
        <v>0</v>
      </c>
      <c r="H20" s="12">
        <f>IF($B20="",Inschr!N20,VLOOKUP($B20,Inschr!$B:$N,4,FALSE))</f>
        <v>0</v>
      </c>
    </row>
    <row r="21" spans="2:8" ht="12.75">
      <c r="B21" s="11">
        <f>IF($C21=0,"",IF(VLOOKUP($C21,Inschr!$B:$N,11,FALSE)=0,"",VLOOKUP($C21,Inschr!$B:$N,11,FALSE)))</f>
      </c>
      <c r="C21" s="2">
        <f>Inschr!B21</f>
        <v>0</v>
      </c>
      <c r="D21" s="2">
        <f>Inschr!D21</f>
        <v>0</v>
      </c>
      <c r="E21" s="2">
        <f>Inschr!E21</f>
        <v>0</v>
      </c>
      <c r="F21" s="2">
        <f>Inschr!K21</f>
        <v>0</v>
      </c>
      <c r="G21" s="12">
        <f>IF($B21="",Inschr!M21,VLOOKUP($B21,Inschr!$B:$N,3,FALSE))</f>
        <v>0</v>
      </c>
      <c r="H21" s="12">
        <f>IF($B21="",Inschr!N21,VLOOKUP($B21,Inschr!$B:$N,4,FALSE))</f>
        <v>0</v>
      </c>
    </row>
    <row r="22" spans="2:8" ht="12.75">
      <c r="B22" s="11">
        <f>IF($C22=0,"",IF(VLOOKUP($C22,Inschr!$B:$N,11,FALSE)=0,"",VLOOKUP($C22,Inschr!$B:$N,11,FALSE)))</f>
      </c>
      <c r="C22" s="2">
        <f>Inschr!B22</f>
        <v>0</v>
      </c>
      <c r="D22" s="2">
        <f>Inschr!D22</f>
        <v>0</v>
      </c>
      <c r="E22" s="2">
        <f>Inschr!E22</f>
        <v>0</v>
      </c>
      <c r="F22" s="2">
        <f>Inschr!K22</f>
        <v>0</v>
      </c>
      <c r="G22" s="12">
        <f>IF($B22="",Inschr!M22,VLOOKUP($B22,Inschr!$B:$N,3,FALSE))</f>
        <v>0</v>
      </c>
      <c r="H22" s="12">
        <f>IF($B22="",Inschr!N22,VLOOKUP($B22,Inschr!$B:$N,4,FALSE))</f>
        <v>0</v>
      </c>
    </row>
    <row r="23" spans="2:8" ht="12.75">
      <c r="B23" s="11">
        <f>IF($C23=0,"",IF(VLOOKUP($C23,Inschr!$B:$N,11,FALSE)=0,"",VLOOKUP($C23,Inschr!$B:$N,11,FALSE)))</f>
      </c>
      <c r="C23" s="2">
        <f>Inschr!B23</f>
        <v>0</v>
      </c>
      <c r="D23" s="2">
        <f>Inschr!D23</f>
        <v>0</v>
      </c>
      <c r="E23" s="2">
        <f>Inschr!E23</f>
        <v>0</v>
      </c>
      <c r="F23" s="2">
        <f>Inschr!K23</f>
        <v>0</v>
      </c>
      <c r="G23" s="12">
        <f>IF($B23="",Inschr!M23,VLOOKUP($B23,Inschr!$B:$N,3,FALSE))</f>
        <v>0</v>
      </c>
      <c r="H23" s="12">
        <f>IF($B23="",Inschr!N23,VLOOKUP($B23,Inschr!$B:$N,4,FALSE))</f>
        <v>0</v>
      </c>
    </row>
    <row r="24" spans="2:8" ht="12.75">
      <c r="B24" s="11">
        <f>IF($C24=0,"",IF(VLOOKUP($C24,Inschr!$B:$N,11,FALSE)=0,"",VLOOKUP($C24,Inschr!$B:$N,11,FALSE)))</f>
      </c>
      <c r="C24" s="2">
        <f>Inschr!B24</f>
        <v>0</v>
      </c>
      <c r="D24" s="2">
        <f>Inschr!D24</f>
        <v>0</v>
      </c>
      <c r="E24" s="2">
        <f>Inschr!E24</f>
        <v>0</v>
      </c>
      <c r="F24" s="2">
        <f>Inschr!K24</f>
        <v>0</v>
      </c>
      <c r="G24" s="12">
        <f>IF($B24="",Inschr!M24,VLOOKUP($B24,Inschr!$B:$N,3,FALSE))</f>
        <v>0</v>
      </c>
      <c r="H24" s="12">
        <f>IF($B24="",Inschr!N24,VLOOKUP($B24,Inschr!$B:$N,4,FALSE))</f>
        <v>0</v>
      </c>
    </row>
    <row r="25" spans="2:8" ht="12.75">
      <c r="B25" s="11">
        <f>IF($C25=0,"",IF(VLOOKUP($C25,Inschr!$B:$N,11,FALSE)=0,"",VLOOKUP($C25,Inschr!$B:$N,11,FALSE)))</f>
      </c>
      <c r="C25" s="2">
        <f>Inschr!B25</f>
        <v>0</v>
      </c>
      <c r="D25" s="2">
        <f>Inschr!D25</f>
        <v>0</v>
      </c>
      <c r="E25" s="2">
        <f>Inschr!E25</f>
        <v>0</v>
      </c>
      <c r="F25" s="2">
        <f>Inschr!K25</f>
        <v>0</v>
      </c>
      <c r="G25" s="12">
        <f>IF($B25="",Inschr!M25,VLOOKUP($B25,Inschr!$B:$N,3,FALSE))</f>
        <v>0</v>
      </c>
      <c r="H25" s="12">
        <f>IF($B25="",Inschr!N25,VLOOKUP($B25,Inschr!$B:$N,4,FALSE))</f>
        <v>0</v>
      </c>
    </row>
    <row r="26" spans="2:8" ht="12.75">
      <c r="B26" s="11">
        <f>IF($C26=0,"",IF(VLOOKUP($C26,Inschr!$B:$N,11,FALSE)=0,"",VLOOKUP($C26,Inschr!$B:$N,11,FALSE)))</f>
      </c>
      <c r="C26" s="2">
        <f>Inschr!B26</f>
        <v>0</v>
      </c>
      <c r="D26" s="2">
        <f>Inschr!D26</f>
        <v>0</v>
      </c>
      <c r="E26" s="2">
        <f>Inschr!E26</f>
        <v>0</v>
      </c>
      <c r="F26" s="2">
        <f>Inschr!K26</f>
        <v>0</v>
      </c>
      <c r="G26" s="12">
        <f>IF($B26="",Inschr!M26,VLOOKUP($B26,Inschr!$B:$N,3,FALSE))</f>
        <v>0</v>
      </c>
      <c r="H26" s="12">
        <f>IF($B26="",Inschr!N26,VLOOKUP($B26,Inschr!$B:$N,4,FALSE))</f>
        <v>0</v>
      </c>
    </row>
    <row r="27" spans="2:8" ht="12.75">
      <c r="B27" s="11">
        <f>IF($C27=0,"",IF(VLOOKUP($C27,Inschr!$B:$N,11,FALSE)=0,"",VLOOKUP($C27,Inschr!$B:$N,11,FALSE)))</f>
      </c>
      <c r="C27" s="2">
        <f>Inschr!B27</f>
        <v>0</v>
      </c>
      <c r="D27" s="2">
        <f>Inschr!D27</f>
        <v>0</v>
      </c>
      <c r="E27" s="2">
        <f>Inschr!E27</f>
        <v>0</v>
      </c>
      <c r="F27" s="2">
        <f>Inschr!K27</f>
        <v>0</v>
      </c>
      <c r="G27" s="12">
        <f>IF($B27="",Inschr!M27,VLOOKUP($B27,Inschr!$B:$N,3,FALSE))</f>
        <v>0</v>
      </c>
      <c r="H27" s="12">
        <f>IF($B27="",Inschr!N27,VLOOKUP($B27,Inschr!$B:$N,4,FALSE))</f>
        <v>0</v>
      </c>
    </row>
    <row r="28" spans="2:8" ht="12.75">
      <c r="B28" s="11">
        <f>IF($C28=0,"",IF(VLOOKUP($C28,Inschr!$B:$N,11,FALSE)=0,"",VLOOKUP($C28,Inschr!$B:$N,11,FALSE)))</f>
      </c>
      <c r="C28" s="2">
        <f>Inschr!B28</f>
        <v>0</v>
      </c>
      <c r="D28" s="2">
        <f>Inschr!D28</f>
        <v>0</v>
      </c>
      <c r="E28" s="2">
        <f>Inschr!E28</f>
        <v>0</v>
      </c>
      <c r="F28" s="2">
        <f>Inschr!K28</f>
        <v>0</v>
      </c>
      <c r="G28" s="12">
        <f>IF($B28="",Inschr!M28,VLOOKUP($B28,Inschr!$B:$N,3,FALSE))</f>
        <v>0</v>
      </c>
      <c r="H28" s="12">
        <f>IF($B28="",Inschr!N28,VLOOKUP($B28,Inschr!$B:$N,4,FALSE))</f>
        <v>0</v>
      </c>
    </row>
    <row r="29" spans="2:8" ht="12.75">
      <c r="B29" s="11">
        <f>IF($C29=0,"",IF(VLOOKUP($C29,Inschr!$B:$N,11,FALSE)=0,"",VLOOKUP($C29,Inschr!$B:$N,11,FALSE)))</f>
      </c>
      <c r="C29" s="2">
        <f>Inschr!B29</f>
        <v>0</v>
      </c>
      <c r="D29" s="2">
        <f>Inschr!D29</f>
        <v>0</v>
      </c>
      <c r="E29" s="2">
        <f>Inschr!E29</f>
        <v>0</v>
      </c>
      <c r="F29" s="2">
        <f>Inschr!K29</f>
        <v>0</v>
      </c>
      <c r="G29" s="12">
        <f>IF($B29="",Inschr!M29,VLOOKUP($B29,Inschr!$B:$N,3,FALSE))</f>
        <v>0</v>
      </c>
      <c r="H29" s="12">
        <f>IF($B29="",Inschr!N29,VLOOKUP($B29,Inschr!$B:$N,4,FALSE))</f>
        <v>0</v>
      </c>
    </row>
    <row r="30" spans="2:8" ht="12.75">
      <c r="B30" s="11">
        <f>IF($C30=0,"",IF(VLOOKUP($C30,Inschr!$B:$N,11,FALSE)=0,"",VLOOKUP($C30,Inschr!$B:$N,11,FALSE)))</f>
      </c>
      <c r="C30" s="2">
        <f>Inschr!B30</f>
        <v>0</v>
      </c>
      <c r="D30" s="2">
        <f>Inschr!D30</f>
        <v>0</v>
      </c>
      <c r="E30" s="2">
        <f>Inschr!E30</f>
        <v>0</v>
      </c>
      <c r="F30" s="2">
        <f>Inschr!K30</f>
        <v>0</v>
      </c>
      <c r="G30" s="12">
        <f>IF($B30="",Inschr!M30,VLOOKUP($B30,Inschr!$B:$N,3,FALSE))</f>
        <v>0</v>
      </c>
      <c r="H30" s="12">
        <f>IF($B30="",Inschr!N30,VLOOKUP($B30,Inschr!$B:$N,4,FALSE))</f>
        <v>0</v>
      </c>
    </row>
    <row r="31" spans="2:8" ht="12.75">
      <c r="B31" s="11">
        <f>IF($C31=0,"",IF(VLOOKUP($C31,Inschr!$B:$N,11,FALSE)=0,"",VLOOKUP($C31,Inschr!$B:$N,11,FALSE)))</f>
      </c>
      <c r="C31" s="2">
        <f>Inschr!B31</f>
        <v>0</v>
      </c>
      <c r="D31" s="2">
        <f>Inschr!D31</f>
        <v>0</v>
      </c>
      <c r="E31" s="2">
        <f>Inschr!E31</f>
        <v>0</v>
      </c>
      <c r="F31" s="2">
        <f>Inschr!K31</f>
        <v>0</v>
      </c>
      <c r="G31" s="12">
        <f>IF($B31="",Inschr!M31,VLOOKUP($B31,Inschr!$B:$N,3,FALSE))</f>
        <v>0</v>
      </c>
      <c r="H31" s="12">
        <f>IF($B31="",Inschr!N31,VLOOKUP($B31,Inschr!$B:$N,4,FALSE))</f>
        <v>0</v>
      </c>
    </row>
    <row r="32" spans="2:8" ht="12.75">
      <c r="B32" s="11">
        <f>IF($C32=0,"",IF(VLOOKUP($C32,Inschr!$B:$N,11,FALSE)=0,"",VLOOKUP($C32,Inschr!$B:$N,11,FALSE)))</f>
      </c>
      <c r="C32" s="2">
        <f>Inschr!B32</f>
        <v>0</v>
      </c>
      <c r="D32" s="2">
        <f>Inschr!D32</f>
        <v>0</v>
      </c>
      <c r="E32" s="2">
        <f>Inschr!E32</f>
        <v>0</v>
      </c>
      <c r="F32" s="2">
        <f>Inschr!K32</f>
        <v>0</v>
      </c>
      <c r="G32" s="12">
        <f>IF($B32="",Inschr!M32,VLOOKUP($B32,Inschr!$B:$N,3,FALSE))</f>
        <v>0</v>
      </c>
      <c r="H32" s="12">
        <f>IF($B32="",Inschr!N32,VLOOKUP($B32,Inschr!$B:$N,4,FALSE))</f>
        <v>0</v>
      </c>
    </row>
    <row r="33" spans="2:8" ht="12.75">
      <c r="B33" s="11">
        <f>IF($C33=0,"",IF(VLOOKUP($C33,Inschr!$B:$N,11,FALSE)=0,"",VLOOKUP($C33,Inschr!$B:$N,11,FALSE)))</f>
      </c>
      <c r="C33" s="2">
        <f>Inschr!B33</f>
        <v>0</v>
      </c>
      <c r="D33" s="2">
        <f>Inschr!D33</f>
        <v>0</v>
      </c>
      <c r="E33" s="2">
        <f>Inschr!E33</f>
        <v>0</v>
      </c>
      <c r="F33" s="2">
        <f>Inschr!K33</f>
        <v>0</v>
      </c>
      <c r="G33" s="12">
        <f>IF($B33="",Inschr!M33,VLOOKUP($B33,Inschr!$B:$N,3,FALSE))</f>
        <v>0</v>
      </c>
      <c r="H33" s="12">
        <f>IF($B33="",Inschr!N33,VLOOKUP($B33,Inschr!$B:$N,4,FALSE))</f>
        <v>0</v>
      </c>
    </row>
    <row r="34" spans="2:8" ht="12.75">
      <c r="B34" s="11">
        <f>IF($C34=0,"",IF(VLOOKUP($C34,Inschr!$B:$N,11,FALSE)=0,"",VLOOKUP($C34,Inschr!$B:$N,11,FALSE)))</f>
      </c>
      <c r="C34" s="2">
        <f>Inschr!B34</f>
        <v>0</v>
      </c>
      <c r="D34" s="2">
        <f>Inschr!D34</f>
        <v>0</v>
      </c>
      <c r="E34" s="2">
        <f>Inschr!E34</f>
        <v>0</v>
      </c>
      <c r="F34" s="2">
        <f>Inschr!K34</f>
        <v>0</v>
      </c>
      <c r="G34" s="12">
        <f>IF($B34="",Inschr!M34,VLOOKUP($B34,Inschr!$B:$N,3,FALSE))</f>
        <v>0</v>
      </c>
      <c r="H34" s="12">
        <f>IF($B34="",Inschr!N34,VLOOKUP($B34,Inschr!$B:$N,4,FALSE))</f>
        <v>0</v>
      </c>
    </row>
    <row r="35" spans="2:8" ht="12.75">
      <c r="B35" s="11">
        <f>IF($C35=0,"",IF(VLOOKUP($C35,Inschr!$B:$N,11,FALSE)=0,"",VLOOKUP($C35,Inschr!$B:$N,11,FALSE)))</f>
      </c>
      <c r="C35" s="2">
        <f>Inschr!B35</f>
        <v>0</v>
      </c>
      <c r="D35" s="2">
        <f>Inschr!D35</f>
        <v>0</v>
      </c>
      <c r="E35" s="2">
        <f>Inschr!E35</f>
        <v>0</v>
      </c>
      <c r="F35" s="2">
        <f>Inschr!K35</f>
        <v>0</v>
      </c>
      <c r="G35" s="12">
        <f>IF($B35="",Inschr!M35,VLOOKUP($B35,Inschr!$B:$N,3,FALSE))</f>
        <v>0</v>
      </c>
      <c r="H35" s="12">
        <f>IF($B35="",Inschr!N35,VLOOKUP($B35,Inschr!$B:$N,4,FALSE))</f>
        <v>0</v>
      </c>
    </row>
    <row r="36" spans="2:8" ht="12.75">
      <c r="B36" s="11">
        <f>IF($C36=0,"",IF(VLOOKUP($C36,Inschr!$B:$N,11,FALSE)=0,"",VLOOKUP($C36,Inschr!$B:$N,11,FALSE)))</f>
      </c>
      <c r="C36" s="2">
        <f>Inschr!B36</f>
        <v>0</v>
      </c>
      <c r="D36" s="2">
        <f>Inschr!D36</f>
        <v>0</v>
      </c>
      <c r="E36" s="2">
        <f>Inschr!E36</f>
        <v>0</v>
      </c>
      <c r="F36" s="2">
        <f>Inschr!K36</f>
        <v>0</v>
      </c>
      <c r="G36" s="12">
        <f>IF($B36="",Inschr!M36,VLOOKUP($B36,Inschr!$B:$N,3,FALSE))</f>
        <v>0</v>
      </c>
      <c r="H36" s="12">
        <f>IF($B36="",Inschr!N36,VLOOKUP($B36,Inschr!$B:$N,4,FALSE))</f>
        <v>0</v>
      </c>
    </row>
    <row r="37" spans="2:8" ht="12.75">
      <c r="B37" s="11">
        <f>IF($C37=0,"",IF(VLOOKUP($C37,Inschr!$B:$N,11,FALSE)=0,"",VLOOKUP($C37,Inschr!$B:$N,11,FALSE)))</f>
      </c>
      <c r="C37" s="2">
        <f>Inschr!B37</f>
        <v>0</v>
      </c>
      <c r="D37" s="2">
        <f>Inschr!D37</f>
        <v>0</v>
      </c>
      <c r="E37" s="2">
        <f>Inschr!E37</f>
        <v>0</v>
      </c>
      <c r="F37" s="2">
        <f>Inschr!K37</f>
        <v>0</v>
      </c>
      <c r="G37" s="12">
        <f>IF($B37="",Inschr!M37,VLOOKUP($B37,Inschr!$B:$N,3,FALSE))</f>
        <v>0</v>
      </c>
      <c r="H37" s="12">
        <f>IF($B37="",Inschr!N37,VLOOKUP($B37,Inschr!$B:$N,4,FALSE))</f>
        <v>0</v>
      </c>
    </row>
    <row r="38" spans="2:8" ht="12.75">
      <c r="B38" s="11">
        <f>IF($C38=0,"",IF(VLOOKUP($C38,Inschr!$B:$N,11,FALSE)=0,"",VLOOKUP($C38,Inschr!$B:$N,11,FALSE)))</f>
      </c>
      <c r="C38" s="2">
        <f>Inschr!B38</f>
        <v>0</v>
      </c>
      <c r="D38" s="2">
        <f>Inschr!D38</f>
        <v>0</v>
      </c>
      <c r="E38" s="2">
        <f>Inschr!E38</f>
        <v>0</v>
      </c>
      <c r="F38" s="2">
        <f>Inschr!K38</f>
        <v>0</v>
      </c>
      <c r="G38" s="12">
        <f>IF($B38="",Inschr!M38,VLOOKUP($B38,Inschr!$B:$N,3,FALSE))</f>
        <v>0</v>
      </c>
      <c r="H38" s="12">
        <f>IF($B38="",Inschr!N38,VLOOKUP($B38,Inschr!$B:$N,4,FALSE))</f>
        <v>0</v>
      </c>
    </row>
    <row r="39" spans="2:8" ht="12.75">
      <c r="B39" s="11">
        <f>IF($C39=0,"",IF(VLOOKUP($C39,Inschr!$B:$N,11,FALSE)=0,"",VLOOKUP($C39,Inschr!$B:$N,11,FALSE)))</f>
      </c>
      <c r="C39" s="2">
        <f>Inschr!B39</f>
        <v>0</v>
      </c>
      <c r="D39" s="2">
        <f>Inschr!D39</f>
        <v>0</v>
      </c>
      <c r="E39" s="2">
        <f>Inschr!E39</f>
        <v>0</v>
      </c>
      <c r="F39" s="2">
        <f>Inschr!K39</f>
        <v>0</v>
      </c>
      <c r="G39" s="12">
        <f>IF($B39="",Inschr!M39,VLOOKUP($B39,Inschr!$B:$N,3,FALSE))</f>
        <v>0</v>
      </c>
      <c r="H39" s="12">
        <f>IF($B39="",Inschr!N39,VLOOKUP($B39,Inschr!$B:$N,4,FALSE))</f>
        <v>0</v>
      </c>
    </row>
    <row r="40" spans="2:8" ht="12.75">
      <c r="B40" s="11">
        <f>IF($C40=0,"",IF(VLOOKUP($C40,Inschr!$B:$N,11,FALSE)=0,"",VLOOKUP($C40,Inschr!$B:$N,11,FALSE)))</f>
      </c>
      <c r="C40" s="2">
        <f>Inschr!B40</f>
        <v>0</v>
      </c>
      <c r="D40" s="2">
        <f>Inschr!D40</f>
        <v>0</v>
      </c>
      <c r="E40" s="2">
        <f>Inschr!E40</f>
        <v>0</v>
      </c>
      <c r="F40" s="2">
        <f>Inschr!K40</f>
        <v>0</v>
      </c>
      <c r="G40" s="12">
        <f>IF($B40="",Inschr!M40,VLOOKUP($B40,Inschr!$B:$N,3,FALSE))</f>
        <v>0</v>
      </c>
      <c r="H40" s="12">
        <f>IF($B40="",Inschr!N40,VLOOKUP($B40,Inschr!$B:$N,4,FALSE))</f>
        <v>0</v>
      </c>
    </row>
    <row r="41" spans="2:8" ht="12.75">
      <c r="B41" s="11">
        <f>IF($C41=0,"",IF(VLOOKUP($C41,Inschr!$B:$N,11,FALSE)=0,"",VLOOKUP($C41,Inschr!$B:$N,11,FALSE)))</f>
      </c>
      <c r="C41" s="2">
        <f>Inschr!B41</f>
        <v>0</v>
      </c>
      <c r="D41" s="2">
        <f>Inschr!D41</f>
        <v>0</v>
      </c>
      <c r="E41" s="2">
        <f>Inschr!E41</f>
        <v>0</v>
      </c>
      <c r="F41" s="2">
        <f>Inschr!K41</f>
        <v>0</v>
      </c>
      <c r="G41" s="12">
        <f>IF($B41="",Inschr!M41,VLOOKUP($B41,Inschr!$B:$N,3,FALSE))</f>
        <v>0</v>
      </c>
      <c r="H41" s="12">
        <f>IF($B41="",Inschr!N41,VLOOKUP($B41,Inschr!$B:$N,4,FALSE))</f>
        <v>0</v>
      </c>
    </row>
    <row r="42" spans="2:8" ht="12.75">
      <c r="B42" s="11">
        <f>IF($C42=0,"",IF(VLOOKUP($C42,Inschr!$B:$N,11,FALSE)=0,"",VLOOKUP($C42,Inschr!$B:$N,11,FALSE)))</f>
      </c>
      <c r="C42" s="2">
        <f>Inschr!B42</f>
        <v>0</v>
      </c>
      <c r="D42" s="2">
        <f>Inschr!D42</f>
        <v>0</v>
      </c>
      <c r="E42" s="2">
        <f>Inschr!E42</f>
        <v>0</v>
      </c>
      <c r="F42" s="2">
        <f>Inschr!K42</f>
        <v>0</v>
      </c>
      <c r="G42" s="12">
        <f>IF($B42="",Inschr!M42,VLOOKUP($B42,Inschr!$B:$N,3,FALSE))</f>
        <v>0</v>
      </c>
      <c r="H42" s="12">
        <f>IF($B42="",Inschr!N42,VLOOKUP($B42,Inschr!$B:$N,4,FALSE))</f>
        <v>0</v>
      </c>
    </row>
    <row r="43" spans="2:8" ht="12.75">
      <c r="B43" s="11">
        <f>IF($C43=0,"",IF(VLOOKUP($C43,Inschr!$B:$N,11,FALSE)=0,"",VLOOKUP($C43,Inschr!$B:$N,11,FALSE)))</f>
      </c>
      <c r="C43" s="2">
        <f>Inschr!B43</f>
        <v>0</v>
      </c>
      <c r="D43" s="2">
        <f>Inschr!D43</f>
        <v>0</v>
      </c>
      <c r="E43" s="2">
        <f>Inschr!E43</f>
        <v>0</v>
      </c>
      <c r="F43" s="2">
        <f>Inschr!K43</f>
        <v>0</v>
      </c>
      <c r="G43" s="12">
        <f>IF($B43="",Inschr!M43,VLOOKUP($B43,Inschr!$B:$N,3,FALSE))</f>
        <v>0</v>
      </c>
      <c r="H43" s="12">
        <f>IF($B43="",Inschr!N43,VLOOKUP($B43,Inschr!$B:$N,4,FALSE))</f>
        <v>0</v>
      </c>
    </row>
    <row r="44" spans="2:8" ht="12.75">
      <c r="B44" s="11">
        <f>IF($C44=0,"",IF(VLOOKUP($C44,Inschr!$B:$N,11,FALSE)=0,"",VLOOKUP($C44,Inschr!$B:$N,11,FALSE)))</f>
      </c>
      <c r="C44" s="2">
        <f>Inschr!B44</f>
        <v>0</v>
      </c>
      <c r="D44" s="2">
        <f>Inschr!D44</f>
        <v>0</v>
      </c>
      <c r="E44" s="2">
        <f>Inschr!E44</f>
        <v>0</v>
      </c>
      <c r="F44" s="2">
        <f>Inschr!K44</f>
        <v>0</v>
      </c>
      <c r="G44" s="12">
        <f>IF($B44="",Inschr!M44,VLOOKUP($B44,Inschr!$B:$N,3,FALSE))</f>
        <v>0</v>
      </c>
      <c r="H44" s="12">
        <f>IF($B44="",Inschr!N44,VLOOKUP($B44,Inschr!$B:$N,4,FALSE))</f>
        <v>0</v>
      </c>
    </row>
    <row r="45" spans="2:8" ht="12.75">
      <c r="B45" s="11">
        <f>IF($C45=0,"",IF(VLOOKUP($C45,Inschr!$B:$N,11,FALSE)=0,"",VLOOKUP($C45,Inschr!$B:$N,11,FALSE)))</f>
      </c>
      <c r="C45" s="2">
        <f>Inschr!B45</f>
        <v>0</v>
      </c>
      <c r="D45" s="2">
        <f>Inschr!D45</f>
        <v>0</v>
      </c>
      <c r="E45" s="2">
        <f>Inschr!E45</f>
        <v>0</v>
      </c>
      <c r="F45" s="2">
        <f>Inschr!K45</f>
        <v>0</v>
      </c>
      <c r="G45" s="12">
        <f>IF($B45="",Inschr!M45,VLOOKUP($B45,Inschr!$B:$N,3,FALSE))</f>
        <v>0</v>
      </c>
      <c r="H45" s="12">
        <f>IF($B45="",Inschr!N45,VLOOKUP($B45,Inschr!$B:$N,4,FALSE))</f>
        <v>0</v>
      </c>
    </row>
    <row r="46" spans="2:8" ht="12.75">
      <c r="B46" s="11">
        <f>IF($C46=0,"",IF(VLOOKUP($C46,Inschr!$B:$N,11,FALSE)=0,"",VLOOKUP($C46,Inschr!$B:$N,11,FALSE)))</f>
      </c>
      <c r="C46" s="2">
        <f>Inschr!B46</f>
        <v>0</v>
      </c>
      <c r="D46" s="2">
        <f>Inschr!D46</f>
        <v>0</v>
      </c>
      <c r="E46" s="2">
        <f>Inschr!E46</f>
        <v>0</v>
      </c>
      <c r="F46" s="2">
        <f>Inschr!K46</f>
        <v>0</v>
      </c>
      <c r="G46" s="12">
        <f>IF($B46="",Inschr!M46,VLOOKUP($B46,Inschr!$B:$N,3,FALSE))</f>
        <v>0</v>
      </c>
      <c r="H46" s="12">
        <f>IF($B46="",Inschr!N46,VLOOKUP($B46,Inschr!$B:$N,4,FALSE))</f>
        <v>0</v>
      </c>
    </row>
    <row r="47" spans="2:8" ht="12.75">
      <c r="B47" s="11">
        <f>IF($C47=0,"",IF(VLOOKUP($C47,Inschr!$B:$N,11,FALSE)=0,"",VLOOKUP($C47,Inschr!$B:$N,11,FALSE)))</f>
      </c>
      <c r="C47" s="2">
        <f>Inschr!B47</f>
        <v>0</v>
      </c>
      <c r="D47" s="2">
        <f>Inschr!D47</f>
        <v>0</v>
      </c>
      <c r="E47" s="2">
        <f>Inschr!E47</f>
        <v>0</v>
      </c>
      <c r="F47" s="2">
        <f>Inschr!K47</f>
        <v>0</v>
      </c>
      <c r="G47" s="12">
        <f>IF($B47="",Inschr!M47,VLOOKUP($B47,Inschr!$B:$N,3,FALSE))</f>
        <v>0</v>
      </c>
      <c r="H47" s="12">
        <f>IF($B47="",Inschr!N47,VLOOKUP($B47,Inschr!$B:$N,4,FALSE))</f>
        <v>0</v>
      </c>
    </row>
    <row r="48" spans="2:8" ht="12.75">
      <c r="B48" s="11">
        <f>IF($C48=0,"",IF(VLOOKUP($C48,Inschr!$B:$N,11,FALSE)=0,"",VLOOKUP($C48,Inschr!$B:$N,11,FALSE)))</f>
      </c>
      <c r="C48" s="2">
        <f>Inschr!B48</f>
        <v>0</v>
      </c>
      <c r="D48" s="2">
        <f>Inschr!D48</f>
        <v>0</v>
      </c>
      <c r="E48" s="2">
        <f>Inschr!E48</f>
        <v>0</v>
      </c>
      <c r="F48" s="2">
        <f>Inschr!K48</f>
        <v>0</v>
      </c>
      <c r="G48" s="12">
        <f>IF($B48="",Inschr!M48,VLOOKUP($B48,Inschr!$B:$N,3,FALSE))</f>
        <v>0</v>
      </c>
      <c r="H48" s="12">
        <f>IF($B48="",Inschr!N48,VLOOKUP($B48,Inschr!$B:$N,4,FALSE))</f>
        <v>0</v>
      </c>
    </row>
    <row r="49" spans="2:8" ht="12.75">
      <c r="B49" s="11">
        <f>IF($C49=0,"",IF(VLOOKUP($C49,Inschr!$B:$N,11,FALSE)=0,"",VLOOKUP($C49,Inschr!$B:$N,11,FALSE)))</f>
      </c>
      <c r="C49" s="2">
        <f>Inschr!B49</f>
        <v>0</v>
      </c>
      <c r="D49" s="2">
        <f>Inschr!D49</f>
        <v>0</v>
      </c>
      <c r="E49" s="2">
        <f>Inschr!E49</f>
        <v>0</v>
      </c>
      <c r="F49" s="2">
        <f>Inschr!K49</f>
        <v>0</v>
      </c>
      <c r="G49" s="12">
        <f>IF($B49="",Inschr!M49,VLOOKUP($B49,Inschr!$B:$N,3,FALSE))</f>
        <v>0</v>
      </c>
      <c r="H49" s="12">
        <f>IF($B49="",Inschr!N49,VLOOKUP($B49,Inschr!$B:$N,4,FALSE))</f>
        <v>0</v>
      </c>
    </row>
    <row r="50" spans="2:8" ht="12.75">
      <c r="B50" s="11">
        <f>IF($C50=0,"",IF(VLOOKUP($C50,Inschr!$B:$N,11,FALSE)=0,"",VLOOKUP($C50,Inschr!$B:$N,11,FALSE)))</f>
      </c>
      <c r="C50" s="2">
        <f>Inschr!B50</f>
        <v>0</v>
      </c>
      <c r="D50" s="2">
        <f>Inschr!D50</f>
        <v>0</v>
      </c>
      <c r="E50" s="2">
        <f>Inschr!E50</f>
        <v>0</v>
      </c>
      <c r="F50" s="2">
        <f>Inschr!K50</f>
        <v>0</v>
      </c>
      <c r="G50" s="12">
        <f>IF($B50="",Inschr!M50,VLOOKUP($B50,Inschr!$B:$N,3,FALSE))</f>
        <v>0</v>
      </c>
      <c r="H50" s="12">
        <f>IF($B50="",Inschr!N50,VLOOKUP($B50,Inschr!$B:$N,4,FALSE))</f>
        <v>0</v>
      </c>
    </row>
    <row r="51" spans="2:8" ht="12.75">
      <c r="B51" s="11">
        <f>IF($C51=0,"",IF(VLOOKUP($C51,Inschr!$B:$N,11,FALSE)=0,"",VLOOKUP($C51,Inschr!$B:$N,11,FALSE)))</f>
      </c>
      <c r="C51" s="2">
        <f>Inschr!B51</f>
        <v>0</v>
      </c>
      <c r="D51" s="2">
        <f>Inschr!D51</f>
        <v>0</v>
      </c>
      <c r="E51" s="2">
        <f>Inschr!E51</f>
        <v>0</v>
      </c>
      <c r="F51" s="2">
        <f>Inschr!K51</f>
        <v>0</v>
      </c>
      <c r="G51" s="12">
        <f>IF($B51="",Inschr!M51,VLOOKUP($B51,Inschr!$B:$N,3,FALSE))</f>
        <v>0</v>
      </c>
      <c r="H51" s="12">
        <f>IF($B51="",Inschr!N51,VLOOKUP($B51,Inschr!$B:$N,4,FALSE))</f>
        <v>0</v>
      </c>
    </row>
    <row r="52" spans="2:8" ht="12.75">
      <c r="B52" s="11">
        <f>IF($C52=0,"",IF(VLOOKUP($C52,Inschr!$B:$N,11,FALSE)=0,"",VLOOKUP($C52,Inschr!$B:$N,11,FALSE)))</f>
      </c>
      <c r="C52" s="2">
        <f>Inschr!B52</f>
        <v>0</v>
      </c>
      <c r="D52" s="2">
        <f>Inschr!D52</f>
        <v>0</v>
      </c>
      <c r="E52" s="2">
        <f>Inschr!E52</f>
        <v>0</v>
      </c>
      <c r="F52" s="2">
        <f>Inschr!K52</f>
        <v>0</v>
      </c>
      <c r="G52" s="12">
        <f>IF($B52="",Inschr!M52,VLOOKUP($B52,Inschr!$B:$N,3,FALSE))</f>
        <v>0</v>
      </c>
      <c r="H52" s="12">
        <f>IF($B52="",Inschr!N52,VLOOKUP($B52,Inschr!$B:$N,4,FALSE))</f>
        <v>0</v>
      </c>
    </row>
    <row r="53" spans="2:8" ht="12.75">
      <c r="B53" s="11">
        <f>IF($C53=0,"",IF(VLOOKUP($C53,Inschr!$B:$N,11,FALSE)=0,"",VLOOKUP($C53,Inschr!$B:$N,11,FALSE)))</f>
      </c>
      <c r="C53" s="2">
        <f>Inschr!B53</f>
        <v>0</v>
      </c>
      <c r="D53" s="2">
        <f>Inschr!D53</f>
        <v>0</v>
      </c>
      <c r="E53" s="2">
        <f>Inschr!E53</f>
        <v>0</v>
      </c>
      <c r="F53" s="2">
        <f>Inschr!K53</f>
        <v>0</v>
      </c>
      <c r="G53" s="12">
        <f>IF($B53="",Inschr!M53,VLOOKUP($B53,Inschr!$B:$N,3,FALSE))</f>
        <v>0</v>
      </c>
      <c r="H53" s="12">
        <f>IF($B53="",Inschr!N53,VLOOKUP($B53,Inschr!$B:$N,4,FALSE))</f>
        <v>0</v>
      </c>
    </row>
    <row r="54" spans="2:8" ht="12.75">
      <c r="B54" s="11">
        <f>IF($C54=0,"",IF(VLOOKUP($C54,Inschr!$B:$N,11,FALSE)=0,"",VLOOKUP($C54,Inschr!$B:$N,11,FALSE)))</f>
      </c>
      <c r="C54" s="2">
        <f>Inschr!B54</f>
        <v>0</v>
      </c>
      <c r="D54" s="2">
        <f>Inschr!D54</f>
        <v>0</v>
      </c>
      <c r="E54" s="2">
        <f>Inschr!E54</f>
        <v>0</v>
      </c>
      <c r="F54" s="2">
        <f>Inschr!K54</f>
        <v>0</v>
      </c>
      <c r="G54" s="12">
        <f>IF($B54="",Inschr!M54,VLOOKUP($B54,Inschr!$B:$N,3,FALSE))</f>
        <v>0</v>
      </c>
      <c r="H54" s="12">
        <f>IF($B54="",Inschr!N54,VLOOKUP($B54,Inschr!$B:$N,4,FALSE))</f>
        <v>0</v>
      </c>
    </row>
    <row r="55" spans="2:8" ht="12.75">
      <c r="B55" s="11">
        <f>IF($C55=0,"",IF(VLOOKUP($C55,Inschr!$B:$N,11,FALSE)=0,"",VLOOKUP($C55,Inschr!$B:$N,11,FALSE)))</f>
      </c>
      <c r="C55" s="2">
        <f>Inschr!B55</f>
        <v>0</v>
      </c>
      <c r="D55" s="2">
        <f>Inschr!D55</f>
        <v>0</v>
      </c>
      <c r="E55" s="2">
        <f>Inschr!E55</f>
        <v>0</v>
      </c>
      <c r="F55" s="2">
        <f>Inschr!K55</f>
        <v>0</v>
      </c>
      <c r="G55" s="12">
        <f>IF($B55="",Inschr!M55,VLOOKUP($B55,Inschr!$B:$N,3,FALSE))</f>
        <v>0</v>
      </c>
      <c r="H55" s="12">
        <f>IF($B55="",Inschr!N55,VLOOKUP($B55,Inschr!$B:$N,4,FALSE))</f>
        <v>0</v>
      </c>
    </row>
    <row r="56" spans="2:8" ht="12.75">
      <c r="B56" s="11">
        <f>IF($C56=0,"",IF(VLOOKUP($C56,Inschr!$B:$N,11,FALSE)=0,"",VLOOKUP($C56,Inschr!$B:$N,11,FALSE)))</f>
      </c>
      <c r="C56" s="2">
        <f>Inschr!B56</f>
        <v>0</v>
      </c>
      <c r="D56" s="2">
        <f>Inschr!D56</f>
        <v>0</v>
      </c>
      <c r="E56" s="2">
        <f>Inschr!E56</f>
        <v>0</v>
      </c>
      <c r="F56" s="2">
        <f>Inschr!K56</f>
        <v>0</v>
      </c>
      <c r="G56" s="12">
        <f>IF($B56="",Inschr!M56,VLOOKUP($B56,Inschr!$B:$N,3,FALSE))</f>
        <v>0</v>
      </c>
      <c r="H56" s="12">
        <f>IF($B56="",Inschr!N56,VLOOKUP($B56,Inschr!$B:$N,4,FALSE))</f>
        <v>0</v>
      </c>
    </row>
    <row r="57" spans="2:8" ht="12.75">
      <c r="B57" s="11">
        <f>IF($C57=0,"",IF(VLOOKUP($C57,Inschr!$B:$N,11,FALSE)=0,"",VLOOKUP($C57,Inschr!$B:$N,11,FALSE)))</f>
      </c>
      <c r="C57" s="2">
        <f>Inschr!B57</f>
        <v>0</v>
      </c>
      <c r="D57" s="2">
        <f>Inschr!D57</f>
        <v>0</v>
      </c>
      <c r="E57" s="2">
        <f>Inschr!E57</f>
        <v>0</v>
      </c>
      <c r="F57" s="2">
        <f>Inschr!K57</f>
        <v>0</v>
      </c>
      <c r="G57" s="12">
        <f>IF($B57="",Inschr!M57,VLOOKUP($B57,Inschr!$B:$N,3,FALSE))</f>
        <v>0</v>
      </c>
      <c r="H57" s="12">
        <f>IF($B57="",Inschr!N57,VLOOKUP($B57,Inschr!$B:$N,4,FALSE))</f>
        <v>0</v>
      </c>
    </row>
    <row r="58" spans="2:8" ht="12.75">
      <c r="B58" s="11">
        <f>IF($C58=0,"",IF(VLOOKUP($C58,Inschr!$B:$N,11,FALSE)=0,"",VLOOKUP($C58,Inschr!$B:$N,11,FALSE)))</f>
      </c>
      <c r="C58" s="2">
        <f>Inschr!B58</f>
        <v>0</v>
      </c>
      <c r="D58" s="2">
        <f>Inschr!D58</f>
        <v>0</v>
      </c>
      <c r="E58" s="2">
        <f>Inschr!E58</f>
        <v>0</v>
      </c>
      <c r="F58" s="2">
        <f>Inschr!K58</f>
        <v>0</v>
      </c>
      <c r="G58" s="12">
        <f>IF($B58="",Inschr!M58,VLOOKUP($B58,Inschr!$B:$N,3,FALSE))</f>
        <v>0</v>
      </c>
      <c r="H58" s="12">
        <f>IF($B58="",Inschr!N58,VLOOKUP($B58,Inschr!$B:$N,4,FALSE))</f>
        <v>0</v>
      </c>
    </row>
    <row r="59" spans="2:8" ht="12.75">
      <c r="B59" s="11">
        <f>IF($C59=0,"",IF(VLOOKUP($C59,Inschr!$B:$N,11,FALSE)=0,"",VLOOKUP($C59,Inschr!$B:$N,11,FALSE)))</f>
      </c>
      <c r="C59" s="2">
        <f>Inschr!B59</f>
        <v>0</v>
      </c>
      <c r="D59" s="2">
        <f>Inschr!D59</f>
        <v>0</v>
      </c>
      <c r="E59" s="2">
        <f>Inschr!E59</f>
        <v>0</v>
      </c>
      <c r="F59" s="2">
        <f>Inschr!K59</f>
        <v>0</v>
      </c>
      <c r="G59" s="12">
        <f>IF($B59="",Inschr!M59,VLOOKUP($B59,Inschr!$B:$N,3,FALSE))</f>
        <v>0</v>
      </c>
      <c r="H59" s="12">
        <f>IF($B59="",Inschr!N59,VLOOKUP($B59,Inschr!$B:$N,4,FALSE))</f>
        <v>0</v>
      </c>
    </row>
    <row r="60" spans="2:8" ht="12.75">
      <c r="B60" s="11">
        <f>IF($C60=0,"",IF(VLOOKUP($C60,Inschr!$B:$N,11,FALSE)=0,"",VLOOKUP($C60,Inschr!$B:$N,11,FALSE)))</f>
      </c>
      <c r="C60" s="2">
        <f>Inschr!B60</f>
        <v>0</v>
      </c>
      <c r="D60" s="2">
        <f>Inschr!D60</f>
        <v>0</v>
      </c>
      <c r="E60" s="2">
        <f>Inschr!E60</f>
        <v>0</v>
      </c>
      <c r="F60" s="2">
        <f>Inschr!K60</f>
        <v>0</v>
      </c>
      <c r="G60" s="12">
        <f>IF($B60="",Inschr!M60,VLOOKUP($B60,Inschr!$B:$N,3,FALSE))</f>
        <v>0</v>
      </c>
      <c r="H60" s="12">
        <f>IF($B60="",Inschr!N60,VLOOKUP($B60,Inschr!$B:$N,4,FALSE))</f>
        <v>0</v>
      </c>
    </row>
    <row r="61" spans="2:8" ht="12.75">
      <c r="B61" s="11">
        <f>IF($C61=0,"",IF(VLOOKUP($C61,Inschr!$B:$N,11,FALSE)=0,"",VLOOKUP($C61,Inschr!$B:$N,11,FALSE)))</f>
      </c>
      <c r="C61" s="2">
        <f>Inschr!B61</f>
        <v>0</v>
      </c>
      <c r="D61" s="2">
        <f>Inschr!D61</f>
        <v>0</v>
      </c>
      <c r="E61" s="2">
        <f>Inschr!E61</f>
        <v>0</v>
      </c>
      <c r="F61" s="2">
        <f>Inschr!K61</f>
        <v>0</v>
      </c>
      <c r="G61" s="12">
        <f>IF($B61="",Inschr!M61,VLOOKUP($B61,Inschr!$B:$N,3,FALSE))</f>
        <v>0</v>
      </c>
      <c r="H61" s="12">
        <f>IF($B61="",Inschr!N61,VLOOKUP($B61,Inschr!$B:$N,4,FALSE))</f>
        <v>0</v>
      </c>
    </row>
    <row r="62" spans="2:8" ht="12.75">
      <c r="B62" s="11">
        <f>IF($C62=0,"",IF(VLOOKUP($C62,Inschr!$B:$N,11,FALSE)=0,"",VLOOKUP($C62,Inschr!$B:$N,11,FALSE)))</f>
      </c>
      <c r="C62" s="2">
        <f>Inschr!B62</f>
        <v>0</v>
      </c>
      <c r="D62" s="2">
        <f>Inschr!D62</f>
        <v>0</v>
      </c>
      <c r="E62" s="2">
        <f>Inschr!E62</f>
        <v>0</v>
      </c>
      <c r="F62" s="2">
        <f>Inschr!K62</f>
        <v>0</v>
      </c>
      <c r="G62" s="12">
        <f>IF($B62="",Inschr!M62,VLOOKUP($B62,Inschr!$B:$N,3,FALSE))</f>
        <v>0</v>
      </c>
      <c r="H62" s="12">
        <f>IF($B62="",Inschr!N62,VLOOKUP($B62,Inschr!$B:$N,4,FALSE))</f>
        <v>0</v>
      </c>
    </row>
    <row r="63" spans="2:8" ht="12.75">
      <c r="B63" s="11">
        <f>IF($C63=0,"",IF(VLOOKUP($C63,Inschr!$B:$N,11,FALSE)=0,"",VLOOKUP($C63,Inschr!$B:$N,11,FALSE)))</f>
      </c>
      <c r="C63" s="2">
        <f>Inschr!B63</f>
        <v>0</v>
      </c>
      <c r="D63" s="2">
        <f>Inschr!D63</f>
        <v>0</v>
      </c>
      <c r="E63" s="2">
        <f>Inschr!E63</f>
        <v>0</v>
      </c>
      <c r="F63" s="2">
        <f>Inschr!K63</f>
        <v>0</v>
      </c>
      <c r="G63" s="12">
        <f>IF($B63="",Inschr!M63,VLOOKUP($B63,Inschr!$B:$N,3,FALSE))</f>
        <v>0</v>
      </c>
      <c r="H63" s="12">
        <f>IF($B63="",Inschr!N63,VLOOKUP($B63,Inschr!$B:$N,4,FALSE))</f>
        <v>0</v>
      </c>
    </row>
    <row r="64" spans="2:8" ht="12.75">
      <c r="B64" s="11">
        <f>IF($C64=0,"",IF(VLOOKUP($C64,Inschr!$B:$N,11,FALSE)=0,"",VLOOKUP($C64,Inschr!$B:$N,11,FALSE)))</f>
      </c>
      <c r="C64" s="2">
        <f>Inschr!B64</f>
        <v>0</v>
      </c>
      <c r="D64" s="2">
        <f>Inschr!D64</f>
        <v>0</v>
      </c>
      <c r="E64" s="2">
        <f>Inschr!E64</f>
        <v>0</v>
      </c>
      <c r="F64" s="2">
        <f>Inschr!K64</f>
        <v>0</v>
      </c>
      <c r="G64" s="12">
        <f>IF($B64="",Inschr!M64,VLOOKUP($B64,Inschr!$B:$N,3,FALSE))</f>
        <v>0</v>
      </c>
      <c r="H64" s="12">
        <f>IF($B64="",Inschr!N64,VLOOKUP($B64,Inschr!$B:$N,4,FALSE))</f>
        <v>0</v>
      </c>
    </row>
    <row r="65" spans="2:8" ht="12.75">
      <c r="B65" s="11">
        <f>IF($C65=0,"",IF(VLOOKUP($C65,Inschr!$B:$N,11,FALSE)=0,"",VLOOKUP($C65,Inschr!$B:$N,11,FALSE)))</f>
      </c>
      <c r="C65" s="2">
        <f>Inschr!B65</f>
        <v>0</v>
      </c>
      <c r="D65" s="2">
        <f>Inschr!D65</f>
        <v>0</v>
      </c>
      <c r="E65" s="2">
        <f>Inschr!E65</f>
        <v>0</v>
      </c>
      <c r="F65" s="2">
        <f>Inschr!K65</f>
        <v>0</v>
      </c>
      <c r="G65" s="12">
        <f>IF($B65="",Inschr!M65,VLOOKUP($B65,Inschr!$B:$N,3,FALSE))</f>
        <v>0</v>
      </c>
      <c r="H65" s="12">
        <f>IF($B65="",Inschr!N65,VLOOKUP($B65,Inschr!$B:$N,4,FALSE))</f>
        <v>0</v>
      </c>
    </row>
    <row r="66" spans="2:8" ht="12.75">
      <c r="B66" s="11">
        <f>IF($C66=0,"",IF(VLOOKUP($C66,Inschr!$B:$N,11,FALSE)=0,"",VLOOKUP($C66,Inschr!$B:$N,11,FALSE)))</f>
      </c>
      <c r="C66" s="2">
        <f>Inschr!B66</f>
        <v>0</v>
      </c>
      <c r="D66" s="2">
        <f>Inschr!D66</f>
        <v>0</v>
      </c>
      <c r="E66" s="2">
        <f>Inschr!E66</f>
        <v>0</v>
      </c>
      <c r="F66" s="2">
        <f>Inschr!K66</f>
        <v>0</v>
      </c>
      <c r="G66" s="12">
        <f>IF($B66="",Inschr!M66,VLOOKUP($B66,Inschr!$B:$N,3,FALSE))</f>
        <v>0</v>
      </c>
      <c r="H66" s="12">
        <f>IF($B66="",Inschr!N66,VLOOKUP($B66,Inschr!$B:$N,4,FALSE))</f>
        <v>0</v>
      </c>
    </row>
    <row r="67" spans="2:8" ht="12.75">
      <c r="B67" s="11">
        <f>IF($C67=0,"",IF(VLOOKUP($C67,Inschr!$B:$N,11,FALSE)=0,"",VLOOKUP($C67,Inschr!$B:$N,11,FALSE)))</f>
      </c>
      <c r="C67" s="2">
        <f>Inschr!B67</f>
        <v>0</v>
      </c>
      <c r="D67" s="2">
        <f>Inschr!D67</f>
        <v>0</v>
      </c>
      <c r="E67" s="2">
        <f>Inschr!E67</f>
        <v>0</v>
      </c>
      <c r="F67" s="2">
        <f>Inschr!K67</f>
        <v>0</v>
      </c>
      <c r="G67" s="12">
        <f>IF($B67="",Inschr!M67,VLOOKUP($B67,Inschr!$B:$N,3,FALSE))</f>
        <v>0</v>
      </c>
      <c r="H67" s="12">
        <f>IF($B67="",Inschr!N67,VLOOKUP($B67,Inschr!$B:$N,4,FALSE))</f>
        <v>0</v>
      </c>
    </row>
    <row r="68" spans="2:8" ht="12.75">
      <c r="B68" s="11">
        <f>IF($C68=0,"",IF(VLOOKUP($C68,Inschr!$B:$N,11,FALSE)=0,"",VLOOKUP($C68,Inschr!$B:$N,11,FALSE)))</f>
      </c>
      <c r="C68" s="2">
        <f>Inschr!B68</f>
        <v>0</v>
      </c>
      <c r="D68" s="2">
        <f>Inschr!D68</f>
        <v>0</v>
      </c>
      <c r="E68" s="2">
        <f>Inschr!E68</f>
        <v>0</v>
      </c>
      <c r="F68" s="2">
        <f>Inschr!K68</f>
        <v>0</v>
      </c>
      <c r="G68" s="12">
        <f>IF($B68="",Inschr!M68,VLOOKUP($B68,Inschr!$B:$N,3,FALSE))</f>
        <v>0</v>
      </c>
      <c r="H68" s="12">
        <f>IF($B68="",Inschr!N68,VLOOKUP($B68,Inschr!$B:$N,4,FALSE))</f>
        <v>0</v>
      </c>
    </row>
    <row r="69" spans="2:8" ht="12.75">
      <c r="B69" s="11">
        <f>IF($C69=0,"",IF(VLOOKUP($C69,Inschr!$B:$N,11,FALSE)=0,"",VLOOKUP($C69,Inschr!$B:$N,11,FALSE)))</f>
      </c>
      <c r="C69" s="2">
        <f>Inschr!B69</f>
        <v>0</v>
      </c>
      <c r="D69" s="2">
        <f>Inschr!D69</f>
        <v>0</v>
      </c>
      <c r="E69" s="2">
        <f>Inschr!E69</f>
        <v>0</v>
      </c>
      <c r="F69" s="2">
        <f>Inschr!K69</f>
        <v>0</v>
      </c>
      <c r="G69" s="12">
        <f>IF($B69="",Inschr!M69,VLOOKUP($B69,Inschr!$B:$N,3,FALSE))</f>
        <v>0</v>
      </c>
      <c r="H69" s="12">
        <f>IF($B69="",Inschr!N69,VLOOKUP($B69,Inschr!$B:$N,4,FALSE))</f>
        <v>0</v>
      </c>
    </row>
    <row r="70" spans="2:8" ht="12.75">
      <c r="B70" s="11">
        <f>IF($C70=0,"",IF(VLOOKUP($C70,Inschr!$B:$N,11,FALSE)=0,"",VLOOKUP($C70,Inschr!$B:$N,11,FALSE)))</f>
      </c>
      <c r="C70" s="2">
        <f>Inschr!B70</f>
        <v>0</v>
      </c>
      <c r="D70" s="2">
        <f>Inschr!D70</f>
        <v>0</v>
      </c>
      <c r="E70" s="2">
        <f>Inschr!E70</f>
        <v>0</v>
      </c>
      <c r="F70" s="2">
        <f>Inschr!K70</f>
        <v>0</v>
      </c>
      <c r="G70" s="12">
        <f>IF($B70="",Inschr!M70,VLOOKUP($B70,Inschr!$B:$N,3,FALSE))</f>
        <v>0</v>
      </c>
      <c r="H70" s="12">
        <f>IF($B70="",Inschr!N70,VLOOKUP($B70,Inschr!$B:$N,4,FALSE))</f>
        <v>0</v>
      </c>
    </row>
    <row r="71" spans="2:8" ht="12.75">
      <c r="B71" s="11">
        <f>IF($C71=0,"",IF(VLOOKUP($C71,Inschr!$B:$N,11,FALSE)=0,"",VLOOKUP($C71,Inschr!$B:$N,11,FALSE)))</f>
      </c>
      <c r="C71" s="2">
        <f>Inschr!B71</f>
        <v>0</v>
      </c>
      <c r="D71" s="2">
        <f>Inschr!D71</f>
        <v>0</v>
      </c>
      <c r="E71" s="2">
        <f>Inschr!E71</f>
        <v>0</v>
      </c>
      <c r="F71" s="2">
        <f>Inschr!K71</f>
        <v>0</v>
      </c>
      <c r="G71" s="12">
        <f>IF($B71="",Inschr!M71,VLOOKUP($B71,Inschr!$B:$N,3,FALSE))</f>
        <v>0</v>
      </c>
      <c r="H71" s="12">
        <f>IF($B71="",Inschr!N71,VLOOKUP($B71,Inschr!$B:$N,4,FALSE))</f>
        <v>0</v>
      </c>
    </row>
    <row r="72" spans="2:8" ht="12.75">
      <c r="B72" s="11">
        <f>IF($C72=0,"",IF(VLOOKUP($C72,Inschr!$B:$N,11,FALSE)=0,"",VLOOKUP($C72,Inschr!$B:$N,11,FALSE)))</f>
      </c>
      <c r="C72" s="2">
        <f>Inschr!B72</f>
        <v>0</v>
      </c>
      <c r="D72" s="2">
        <f>Inschr!D72</f>
        <v>0</v>
      </c>
      <c r="E72" s="2">
        <f>Inschr!E72</f>
        <v>0</v>
      </c>
      <c r="F72" s="2">
        <f>Inschr!K72</f>
        <v>0</v>
      </c>
      <c r="G72" s="12">
        <f>IF($B72="",Inschr!M72,VLOOKUP($B72,Inschr!$B:$N,3,FALSE))</f>
        <v>0</v>
      </c>
      <c r="H72" s="12">
        <f>IF($B72="",Inschr!N72,VLOOKUP($B72,Inschr!$B:$N,4,FALSE))</f>
        <v>0</v>
      </c>
    </row>
    <row r="73" spans="2:8" ht="12.75">
      <c r="B73" s="11">
        <f>IF($C73=0,"",IF(VLOOKUP($C73,Inschr!$B:$N,11,FALSE)=0,"",VLOOKUP($C73,Inschr!$B:$N,11,FALSE)))</f>
      </c>
      <c r="C73" s="2">
        <f>Inschr!B73</f>
        <v>0</v>
      </c>
      <c r="D73" s="2">
        <f>Inschr!D73</f>
        <v>0</v>
      </c>
      <c r="E73" s="2">
        <f>Inschr!E73</f>
        <v>0</v>
      </c>
      <c r="F73" s="2">
        <f>Inschr!K73</f>
        <v>0</v>
      </c>
      <c r="G73" s="12">
        <f>IF($B73="",Inschr!M73,VLOOKUP($B73,Inschr!$B:$N,3,FALSE))</f>
        <v>0</v>
      </c>
      <c r="H73" s="12">
        <f>IF($B73="",Inschr!N73,VLOOKUP($B73,Inschr!$B:$N,4,FALSE))</f>
        <v>0</v>
      </c>
    </row>
    <row r="74" spans="2:8" ht="12.75">
      <c r="B74" s="11">
        <f>IF($C74=0,"",IF(VLOOKUP($C74,Inschr!$B:$N,11,FALSE)=0,"",VLOOKUP($C74,Inschr!$B:$N,11,FALSE)))</f>
      </c>
      <c r="C74" s="2">
        <f>Inschr!B74</f>
        <v>0</v>
      </c>
      <c r="D74" s="2">
        <f>Inschr!D74</f>
        <v>0</v>
      </c>
      <c r="E74" s="2">
        <f>Inschr!E74</f>
        <v>0</v>
      </c>
      <c r="F74" s="2">
        <f>Inschr!K74</f>
        <v>0</v>
      </c>
      <c r="G74" s="12">
        <f>IF($B74="",Inschr!M74,VLOOKUP($B74,Inschr!$B:$N,3,FALSE))</f>
        <v>0</v>
      </c>
      <c r="H74" s="12">
        <f>IF($B74="",Inschr!N74,VLOOKUP($B74,Inschr!$B:$N,4,FALSE))</f>
        <v>0</v>
      </c>
    </row>
    <row r="75" spans="2:8" ht="12.75">
      <c r="B75" s="11">
        <f>IF($C75=0,"",IF(VLOOKUP($C75,Inschr!$B:$N,11,FALSE)=0,"",VLOOKUP($C75,Inschr!$B:$N,11,FALSE)))</f>
      </c>
      <c r="C75" s="2">
        <f>Inschr!B75</f>
        <v>0</v>
      </c>
      <c r="D75" s="2">
        <f>Inschr!D75</f>
        <v>0</v>
      </c>
      <c r="E75" s="2">
        <f>Inschr!E75</f>
        <v>0</v>
      </c>
      <c r="F75" s="2">
        <f>Inschr!K75</f>
        <v>0</v>
      </c>
      <c r="G75" s="12">
        <f>IF($B75="",Inschr!M75,VLOOKUP($B75,Inschr!$B:$N,3,FALSE))</f>
        <v>0</v>
      </c>
      <c r="H75" s="12">
        <f>IF($B75="",Inschr!N75,VLOOKUP($B75,Inschr!$B:$N,4,FALSE))</f>
        <v>0</v>
      </c>
    </row>
    <row r="76" spans="2:8" ht="12.75">
      <c r="B76" s="11">
        <f>IF($C76=0,"",IF(VLOOKUP($C76,Inschr!$B:$N,11,FALSE)=0,"",VLOOKUP($C76,Inschr!$B:$N,11,FALSE)))</f>
      </c>
      <c r="C76" s="2">
        <f>Inschr!B76</f>
        <v>0</v>
      </c>
      <c r="D76" s="2">
        <f>Inschr!D76</f>
        <v>0</v>
      </c>
      <c r="E76" s="2">
        <f>Inschr!E76</f>
        <v>0</v>
      </c>
      <c r="F76" s="2">
        <f>Inschr!K76</f>
        <v>0</v>
      </c>
      <c r="G76" s="12">
        <f>IF($B76="",Inschr!M76,VLOOKUP($B76,Inschr!$B:$N,3,FALSE))</f>
        <v>0</v>
      </c>
      <c r="H76" s="12">
        <f>IF($B76="",Inschr!N76,VLOOKUP($B76,Inschr!$B:$N,4,FALSE))</f>
        <v>0</v>
      </c>
    </row>
    <row r="77" spans="2:8" ht="12.75">
      <c r="B77" s="11">
        <f>IF($C77=0,"",IF(VLOOKUP($C77,Inschr!$B:$N,11,FALSE)=0,"",VLOOKUP($C77,Inschr!$B:$N,11,FALSE)))</f>
      </c>
      <c r="C77" s="2">
        <f>Inschr!B77</f>
        <v>0</v>
      </c>
      <c r="D77" s="2">
        <f>Inschr!D77</f>
        <v>0</v>
      </c>
      <c r="E77" s="2">
        <f>Inschr!E77</f>
        <v>0</v>
      </c>
      <c r="F77" s="2">
        <f>Inschr!K77</f>
        <v>0</v>
      </c>
      <c r="G77" s="12">
        <f>IF($B77="",Inschr!M77,VLOOKUP($B77,Inschr!$B:$N,3,FALSE))</f>
        <v>0</v>
      </c>
      <c r="H77" s="12">
        <f>IF($B77="",Inschr!N77,VLOOKUP($B77,Inschr!$B:$N,4,FALSE))</f>
        <v>0</v>
      </c>
    </row>
    <row r="78" spans="2:8" ht="12.75">
      <c r="B78" s="11">
        <f>IF($C78=0,"",IF(VLOOKUP($C78,Inschr!$B:$N,11,FALSE)=0,"",VLOOKUP($C78,Inschr!$B:$N,11,FALSE)))</f>
      </c>
      <c r="C78" s="2">
        <f>Inschr!B78</f>
        <v>0</v>
      </c>
      <c r="D78" s="2">
        <f>Inschr!D78</f>
        <v>0</v>
      </c>
      <c r="E78" s="2">
        <f>Inschr!E78</f>
        <v>0</v>
      </c>
      <c r="F78" s="2">
        <f>Inschr!K78</f>
        <v>0</v>
      </c>
      <c r="G78" s="12">
        <f>IF($B78="",Inschr!M78,VLOOKUP($B78,Inschr!$B:$N,3,FALSE))</f>
        <v>0</v>
      </c>
      <c r="H78" s="12">
        <f>IF($B78="",Inschr!N78,VLOOKUP($B78,Inschr!$B:$N,4,FALSE))</f>
        <v>0</v>
      </c>
    </row>
    <row r="79" spans="2:8" ht="12.75">
      <c r="B79" s="11">
        <f>IF($C79=0,"",IF(VLOOKUP($C79,Inschr!$B:$N,11,FALSE)=0,"",VLOOKUP($C79,Inschr!$B:$N,11,FALSE)))</f>
      </c>
      <c r="C79" s="2">
        <f>Inschr!B79</f>
        <v>0</v>
      </c>
      <c r="D79" s="2">
        <f>Inschr!D79</f>
        <v>0</v>
      </c>
      <c r="E79" s="2">
        <f>Inschr!E79</f>
        <v>0</v>
      </c>
      <c r="F79" s="2">
        <f>Inschr!K79</f>
        <v>0</v>
      </c>
      <c r="G79" s="12">
        <f>IF($B79="",Inschr!M79,VLOOKUP($B79,Inschr!$B:$N,3,FALSE))</f>
        <v>0</v>
      </c>
      <c r="H79" s="12">
        <f>IF($B79="",Inschr!N79,VLOOKUP($B79,Inschr!$B:$N,4,FALSE))</f>
        <v>0</v>
      </c>
    </row>
    <row r="80" spans="2:8" ht="12.75">
      <c r="B80" s="11">
        <f>IF($C80=0,"",IF(VLOOKUP($C80,Inschr!$B:$N,11,FALSE)=0,"",VLOOKUP($C80,Inschr!$B:$N,11,FALSE)))</f>
      </c>
      <c r="C80" s="2">
        <f>Inschr!B80</f>
        <v>0</v>
      </c>
      <c r="D80" s="2">
        <f>Inschr!D80</f>
        <v>0</v>
      </c>
      <c r="E80" s="2">
        <f>Inschr!E80</f>
        <v>0</v>
      </c>
      <c r="F80" s="2">
        <f>Inschr!K80</f>
        <v>0</v>
      </c>
      <c r="G80" s="12">
        <f>IF($B80="",Inschr!M80,VLOOKUP($B80,Inschr!$B:$N,3,FALSE))</f>
        <v>0</v>
      </c>
      <c r="H80" s="12">
        <f>IF($B80="",Inschr!N80,VLOOKUP($B80,Inschr!$B:$N,4,FALSE))</f>
        <v>0</v>
      </c>
    </row>
    <row r="81" spans="2:8" ht="12.75">
      <c r="B81" s="11">
        <f>IF($C81=0,"",IF(VLOOKUP($C81,Inschr!$B:$N,11,FALSE)=0,"",VLOOKUP($C81,Inschr!$B:$N,11,FALSE)))</f>
      </c>
      <c r="C81" s="2">
        <f>Inschr!B81</f>
        <v>0</v>
      </c>
      <c r="D81" s="2">
        <f>Inschr!D81</f>
        <v>0</v>
      </c>
      <c r="E81" s="2">
        <f>Inschr!E81</f>
        <v>0</v>
      </c>
      <c r="F81" s="2">
        <f>Inschr!K81</f>
        <v>0</v>
      </c>
      <c r="G81" s="12">
        <f>IF($B81="",Inschr!M81,VLOOKUP($B81,Inschr!$B:$N,3,FALSE))</f>
        <v>0</v>
      </c>
      <c r="H81" s="12">
        <f>IF($B81="",Inschr!N81,VLOOKUP($B81,Inschr!$B:$N,4,FALSE))</f>
        <v>0</v>
      </c>
    </row>
    <row r="82" spans="2:8" ht="12.75">
      <c r="B82" s="11">
        <f>IF($C82=0,"",IF(VLOOKUP($C82,Inschr!$B:$N,11,FALSE)=0,"",VLOOKUP($C82,Inschr!$B:$N,11,FALSE)))</f>
      </c>
      <c r="C82" s="2">
        <f>Inschr!B82</f>
        <v>0</v>
      </c>
      <c r="D82" s="2">
        <f>Inschr!D82</f>
        <v>0</v>
      </c>
      <c r="E82" s="2">
        <f>Inschr!E82</f>
        <v>0</v>
      </c>
      <c r="F82" s="2">
        <f>Inschr!K82</f>
        <v>0</v>
      </c>
      <c r="G82" s="12">
        <f>IF($B82="",Inschr!M82,VLOOKUP($B82,Inschr!$B:$N,3,FALSE))</f>
        <v>0</v>
      </c>
      <c r="H82" s="12">
        <f>IF($B82="",Inschr!N82,VLOOKUP($B82,Inschr!$B:$N,4,FALSE))</f>
        <v>0</v>
      </c>
    </row>
    <row r="83" spans="2:8" ht="12.75">
      <c r="B83" s="11">
        <f>IF($C83=0,"",IF(VLOOKUP($C83,Inschr!$B:$N,11,FALSE)=0,"",VLOOKUP($C83,Inschr!$B:$N,11,FALSE)))</f>
      </c>
      <c r="C83" s="2">
        <f>Inschr!B83</f>
        <v>0</v>
      </c>
      <c r="D83" s="2">
        <f>Inschr!D83</f>
        <v>0</v>
      </c>
      <c r="E83" s="2">
        <f>Inschr!E83</f>
        <v>0</v>
      </c>
      <c r="F83" s="2">
        <f>Inschr!K83</f>
        <v>0</v>
      </c>
      <c r="G83" s="12">
        <f>IF($B83="",Inschr!M83,VLOOKUP($B83,Inschr!$B:$N,3,FALSE))</f>
        <v>0</v>
      </c>
      <c r="H83" s="12">
        <f>IF($B83="",Inschr!N83,VLOOKUP($B83,Inschr!$B:$N,4,FALSE))</f>
        <v>0</v>
      </c>
    </row>
    <row r="84" spans="2:8" ht="12.75">
      <c r="B84" s="11">
        <f>IF($C84=0,"",IF(VLOOKUP($C84,Inschr!$B:$N,11,FALSE)=0,"",VLOOKUP($C84,Inschr!$B:$N,11,FALSE)))</f>
      </c>
      <c r="C84" s="2">
        <f>Inschr!B84</f>
        <v>0</v>
      </c>
      <c r="D84" s="2">
        <f>Inschr!D84</f>
        <v>0</v>
      </c>
      <c r="E84" s="2">
        <f>Inschr!E84</f>
        <v>0</v>
      </c>
      <c r="F84" s="2">
        <f>Inschr!K84</f>
        <v>0</v>
      </c>
      <c r="G84" s="12">
        <f>IF($B84="",Inschr!M84,VLOOKUP($B84,Inschr!$B:$N,3,FALSE))</f>
        <v>0</v>
      </c>
      <c r="H84" s="12">
        <f>IF($B84="",Inschr!N84,VLOOKUP($B84,Inschr!$B:$N,4,FALSE))</f>
        <v>0</v>
      </c>
    </row>
    <row r="85" spans="2:8" ht="12.75">
      <c r="B85" s="11">
        <f>IF($C85=0,"",IF(VLOOKUP($C85,Inschr!$B:$N,11,FALSE)=0,"",VLOOKUP($C85,Inschr!$B:$N,11,FALSE)))</f>
      </c>
      <c r="C85" s="2">
        <f>Inschr!B85</f>
        <v>0</v>
      </c>
      <c r="D85" s="2">
        <f>Inschr!D85</f>
        <v>0</v>
      </c>
      <c r="E85" s="2">
        <f>Inschr!E85</f>
        <v>0</v>
      </c>
      <c r="F85" s="2">
        <f>Inschr!K85</f>
        <v>0</v>
      </c>
      <c r="G85" s="12">
        <f>IF($B85="",Inschr!M85,VLOOKUP($B85,Inschr!$B:$N,3,FALSE))</f>
        <v>0</v>
      </c>
      <c r="H85" s="12">
        <f>IF($B85="",Inschr!N85,VLOOKUP($B85,Inschr!$B:$N,4,FALSE))</f>
        <v>0</v>
      </c>
    </row>
    <row r="86" spans="2:8" ht="12.75">
      <c r="B86" s="11">
        <f>IF($C86=0,"",IF(VLOOKUP($C86,Inschr!$B:$N,11,FALSE)=0,"",VLOOKUP($C86,Inschr!$B:$N,11,FALSE)))</f>
      </c>
      <c r="C86" s="2">
        <f>Inschr!B86</f>
        <v>0</v>
      </c>
      <c r="D86" s="2">
        <f>Inschr!D86</f>
        <v>0</v>
      </c>
      <c r="E86" s="2">
        <f>Inschr!E86</f>
        <v>0</v>
      </c>
      <c r="F86" s="2">
        <f>Inschr!K86</f>
        <v>0</v>
      </c>
      <c r="G86" s="12">
        <f>IF($B86="",Inschr!M86,VLOOKUP($B86,Inschr!$B:$N,3,FALSE))</f>
        <v>0</v>
      </c>
      <c r="H86" s="12">
        <f>IF($B86="",Inschr!N86,VLOOKUP($B86,Inschr!$B:$N,4,FALSE))</f>
        <v>0</v>
      </c>
    </row>
    <row r="87" spans="2:8" ht="12.75">
      <c r="B87" s="11">
        <f>IF($C87=0,"",IF(VLOOKUP($C87,Inschr!$B:$N,11,FALSE)=0,"",VLOOKUP($C87,Inschr!$B:$N,11,FALSE)))</f>
      </c>
      <c r="C87" s="2">
        <f>Inschr!B87</f>
        <v>0</v>
      </c>
      <c r="D87" s="2">
        <f>Inschr!D87</f>
        <v>0</v>
      </c>
      <c r="E87" s="2">
        <f>Inschr!E87</f>
        <v>0</v>
      </c>
      <c r="F87" s="2">
        <f>Inschr!K87</f>
        <v>0</v>
      </c>
      <c r="G87" s="12">
        <f>IF($B87="",Inschr!M87,VLOOKUP($B87,Inschr!$B:$N,3,FALSE))</f>
        <v>0</v>
      </c>
      <c r="H87" s="12">
        <f>IF($B87="",Inschr!N87,VLOOKUP($B87,Inschr!$B:$N,4,FALSE))</f>
        <v>0</v>
      </c>
    </row>
    <row r="88" spans="2:8" ht="12.75">
      <c r="B88" s="11">
        <f>IF($C88=0,"",IF(VLOOKUP($C88,Inschr!$B:$N,11,FALSE)=0,"",VLOOKUP($C88,Inschr!$B:$N,11,FALSE)))</f>
      </c>
      <c r="C88" s="2">
        <f>Inschr!B88</f>
        <v>0</v>
      </c>
      <c r="D88" s="2">
        <f>Inschr!D88</f>
        <v>0</v>
      </c>
      <c r="E88" s="2">
        <f>Inschr!E88</f>
        <v>0</v>
      </c>
      <c r="F88" s="2">
        <f>Inschr!K88</f>
        <v>0</v>
      </c>
      <c r="G88" s="12">
        <f>IF($B88="",Inschr!M88,VLOOKUP($B88,Inschr!$B:$N,3,FALSE))</f>
        <v>0</v>
      </c>
      <c r="H88" s="12">
        <f>IF($B88="",Inschr!N88,VLOOKUP($B88,Inschr!$B:$N,4,FALSE))</f>
        <v>0</v>
      </c>
    </row>
    <row r="89" spans="2:8" ht="12.75">
      <c r="B89" s="11">
        <f>IF($C89=0,"",IF(VLOOKUP($C89,Inschr!$B:$N,11,FALSE)=0,"",VLOOKUP($C89,Inschr!$B:$N,11,FALSE)))</f>
      </c>
      <c r="C89" s="2">
        <f>Inschr!B89</f>
        <v>0</v>
      </c>
      <c r="D89" s="2">
        <f>Inschr!D89</f>
        <v>0</v>
      </c>
      <c r="E89" s="2">
        <f>Inschr!E89</f>
        <v>0</v>
      </c>
      <c r="F89" s="2">
        <f>Inschr!K89</f>
        <v>0</v>
      </c>
      <c r="G89" s="12">
        <f>IF($B89="",Inschr!M89,VLOOKUP($B89,Inschr!$B:$N,3,FALSE))</f>
        <v>0</v>
      </c>
      <c r="H89" s="12">
        <f>IF($B89="",Inschr!N89,VLOOKUP($B89,Inschr!$B:$N,4,FALSE))</f>
        <v>0</v>
      </c>
    </row>
    <row r="90" spans="2:8" ht="12.75">
      <c r="B90" s="11">
        <f>IF($C90=0,"",IF(VLOOKUP($C90,Inschr!$B:$N,11,FALSE)=0,"",VLOOKUP($C90,Inschr!$B:$N,11,FALSE)))</f>
      </c>
      <c r="C90" s="2">
        <f>Inschr!B90</f>
        <v>0</v>
      </c>
      <c r="D90" s="2">
        <f>Inschr!D90</f>
        <v>0</v>
      </c>
      <c r="E90" s="2">
        <f>Inschr!E90</f>
        <v>0</v>
      </c>
      <c r="F90" s="2">
        <f>Inschr!K90</f>
        <v>0</v>
      </c>
      <c r="G90" s="12">
        <f>IF($B90="",Inschr!M90,VLOOKUP($B90,Inschr!$B:$N,3,FALSE))</f>
        <v>0</v>
      </c>
      <c r="H90" s="12">
        <f>IF($B90="",Inschr!N90,VLOOKUP($B90,Inschr!$B:$N,4,FALSE))</f>
        <v>0</v>
      </c>
    </row>
    <row r="91" spans="2:8" ht="12.75">
      <c r="B91" s="11">
        <f>IF($C91=0,"",IF(VLOOKUP($C91,Inschr!$B:$N,11,FALSE)=0,"",VLOOKUP($C91,Inschr!$B:$N,11,FALSE)))</f>
      </c>
      <c r="C91" s="2">
        <f>Inschr!B91</f>
        <v>0</v>
      </c>
      <c r="D91" s="2">
        <f>Inschr!D91</f>
        <v>0</v>
      </c>
      <c r="E91" s="2">
        <f>Inschr!E91</f>
        <v>0</v>
      </c>
      <c r="F91" s="2">
        <f>Inschr!K91</f>
        <v>0</v>
      </c>
      <c r="G91" s="12">
        <f>IF($B91="",Inschr!M91,VLOOKUP($B91,Inschr!$B:$N,3,FALSE))</f>
        <v>0</v>
      </c>
      <c r="H91" s="12">
        <f>IF($B91="",Inschr!N91,VLOOKUP($B91,Inschr!$B:$N,4,FALSE))</f>
        <v>0</v>
      </c>
    </row>
    <row r="92" spans="2:8" ht="12.75">
      <c r="B92" s="11">
        <f>IF($C92=0,"",IF(VLOOKUP($C92,Inschr!$B:$N,11,FALSE)=0,"",VLOOKUP($C92,Inschr!$B:$N,11,FALSE)))</f>
      </c>
      <c r="C92" s="2">
        <f>Inschr!B92</f>
        <v>0</v>
      </c>
      <c r="D92" s="2">
        <f>Inschr!D92</f>
        <v>0</v>
      </c>
      <c r="E92" s="2">
        <f>Inschr!E92</f>
        <v>0</v>
      </c>
      <c r="F92" s="2">
        <f>Inschr!K92</f>
        <v>0</v>
      </c>
      <c r="G92" s="12">
        <f>IF($B92="",Inschr!M92,VLOOKUP($B92,Inschr!$B:$N,3,FALSE))</f>
        <v>0</v>
      </c>
      <c r="H92" s="12">
        <f>IF($B92="",Inschr!N92,VLOOKUP($B92,Inschr!$B:$N,4,FALSE))</f>
        <v>0</v>
      </c>
    </row>
    <row r="93" spans="2:8" ht="12.75">
      <c r="B93" s="11">
        <f>IF($C93=0,"",IF(VLOOKUP($C93,Inschr!$B:$N,11,FALSE)=0,"",VLOOKUP($C93,Inschr!$B:$N,11,FALSE)))</f>
      </c>
      <c r="C93" s="2">
        <f>Inschr!B93</f>
        <v>0</v>
      </c>
      <c r="D93" s="2">
        <f>Inschr!D93</f>
        <v>0</v>
      </c>
      <c r="E93" s="2">
        <f>Inschr!E93</f>
        <v>0</v>
      </c>
      <c r="F93" s="2">
        <f>Inschr!K93</f>
        <v>0</v>
      </c>
      <c r="G93" s="12">
        <f>IF($B93="",Inschr!M93,VLOOKUP($B93,Inschr!$B:$N,3,FALSE))</f>
        <v>0</v>
      </c>
      <c r="H93" s="12">
        <f>IF($B93="",Inschr!N93,VLOOKUP($B93,Inschr!$B:$N,4,FALSE))</f>
        <v>0</v>
      </c>
    </row>
    <row r="94" spans="2:8" ht="12.75">
      <c r="B94" s="11">
        <f>IF($C94=0,"",IF(VLOOKUP($C94,Inschr!$B:$N,11,FALSE)=0,"",VLOOKUP($C94,Inschr!$B:$N,11,FALSE)))</f>
      </c>
      <c r="C94" s="2">
        <f>Inschr!B94</f>
        <v>0</v>
      </c>
      <c r="D94" s="2">
        <f>Inschr!D94</f>
        <v>0</v>
      </c>
      <c r="E94" s="2">
        <f>Inschr!E94</f>
        <v>0</v>
      </c>
      <c r="F94" s="2">
        <f>Inschr!K94</f>
        <v>0</v>
      </c>
      <c r="G94" s="12">
        <f>IF($B94="",Inschr!M94,VLOOKUP($B94,Inschr!$B:$N,3,FALSE))</f>
        <v>0</v>
      </c>
      <c r="H94" s="12">
        <f>IF($B94="",Inschr!N94,VLOOKUP($B94,Inschr!$B:$N,4,FALSE))</f>
        <v>0</v>
      </c>
    </row>
    <row r="95" spans="2:8" ht="12.75">
      <c r="B95" s="11">
        <f>IF($C95=0,"",IF(VLOOKUP($C95,Inschr!$B:$N,11,FALSE)=0,"",VLOOKUP($C95,Inschr!$B:$N,11,FALSE)))</f>
      </c>
      <c r="C95" s="2">
        <f>Inschr!B95</f>
        <v>0</v>
      </c>
      <c r="D95" s="2">
        <f>Inschr!D95</f>
        <v>0</v>
      </c>
      <c r="E95" s="2">
        <f>Inschr!E95</f>
        <v>0</v>
      </c>
      <c r="F95" s="2">
        <f>Inschr!K95</f>
        <v>0</v>
      </c>
      <c r="G95" s="12">
        <f>IF($B95="",Inschr!M95,VLOOKUP($B95,Inschr!$B:$N,3,FALSE))</f>
        <v>0</v>
      </c>
      <c r="H95" s="12">
        <f>IF($B95="",Inschr!N95,VLOOKUP($B95,Inschr!$B:$N,4,FALSE))</f>
        <v>0</v>
      </c>
    </row>
    <row r="96" spans="2:8" ht="12.75">
      <c r="B96" s="11">
        <f>IF($C96=0,"",IF(VLOOKUP($C96,Inschr!$B:$N,11,FALSE)=0,"",VLOOKUP($C96,Inschr!$B:$N,11,FALSE)))</f>
      </c>
      <c r="C96" s="2">
        <f>Inschr!B96</f>
        <v>0</v>
      </c>
      <c r="D96" s="2">
        <f>Inschr!D96</f>
        <v>0</v>
      </c>
      <c r="E96" s="2">
        <f>Inschr!E96</f>
        <v>0</v>
      </c>
      <c r="F96" s="2">
        <f>Inschr!K96</f>
        <v>0</v>
      </c>
      <c r="G96" s="12">
        <f>IF($B96="",Inschr!M96,VLOOKUP($B96,Inschr!$B:$N,3,FALSE))</f>
        <v>0</v>
      </c>
      <c r="H96" s="12">
        <f>IF($B96="",Inschr!N96,VLOOKUP($B96,Inschr!$B:$N,4,FALSE))</f>
        <v>0</v>
      </c>
    </row>
    <row r="97" spans="2:8" ht="12.75">
      <c r="B97" s="11">
        <f>IF($C97=0,"",IF(VLOOKUP($C97,Inschr!$B:$N,11,FALSE)=0,"",VLOOKUP($C97,Inschr!$B:$N,11,FALSE)))</f>
      </c>
      <c r="C97" s="2">
        <f>Inschr!B97</f>
        <v>0</v>
      </c>
      <c r="D97" s="2">
        <f>Inschr!D97</f>
        <v>0</v>
      </c>
      <c r="E97" s="2">
        <f>Inschr!E97</f>
        <v>0</v>
      </c>
      <c r="F97" s="2">
        <f>Inschr!K97</f>
        <v>0</v>
      </c>
      <c r="G97" s="12">
        <f>IF($B97="",Inschr!M97,VLOOKUP($B97,Inschr!$B:$N,3,FALSE))</f>
        <v>0</v>
      </c>
      <c r="H97" s="12">
        <f>IF($B97="",Inschr!N97,VLOOKUP($B97,Inschr!$B:$N,4,FALSE))</f>
        <v>0</v>
      </c>
    </row>
    <row r="98" spans="2:8" ht="12.75">
      <c r="B98" s="11">
        <f>IF($C98=0,"",IF(VLOOKUP($C98,Inschr!$B:$N,11,FALSE)=0,"",VLOOKUP($C98,Inschr!$B:$N,11,FALSE)))</f>
      </c>
      <c r="C98" s="2">
        <f>Inschr!B98</f>
        <v>0</v>
      </c>
      <c r="D98" s="2">
        <f>Inschr!D98</f>
        <v>0</v>
      </c>
      <c r="E98" s="2">
        <f>Inschr!E98</f>
        <v>0</v>
      </c>
      <c r="F98" s="2">
        <f>Inschr!K98</f>
        <v>0</v>
      </c>
      <c r="G98" s="12">
        <f>IF($B98="",Inschr!M98,VLOOKUP($B98,Inschr!$B:$N,3,FALSE))</f>
        <v>0</v>
      </c>
      <c r="H98" s="12">
        <f>IF($B98="",Inschr!N98,VLOOKUP($B98,Inschr!$B:$N,4,FALSE))</f>
        <v>0</v>
      </c>
    </row>
    <row r="99" spans="2:8" ht="12.75">
      <c r="B99" s="11">
        <f>IF($C99=0,"",IF(VLOOKUP($C99,Inschr!$B:$N,11,FALSE)=0,"",VLOOKUP($C99,Inschr!$B:$N,11,FALSE)))</f>
      </c>
      <c r="C99" s="2">
        <f>Inschr!B99</f>
        <v>0</v>
      </c>
      <c r="D99" s="2">
        <f>Inschr!D99</f>
        <v>0</v>
      </c>
      <c r="E99" s="2">
        <f>Inschr!E99</f>
        <v>0</v>
      </c>
      <c r="F99" s="2">
        <f>Inschr!K99</f>
        <v>0</v>
      </c>
      <c r="G99" s="12">
        <f>IF($B99="",Inschr!M99,VLOOKUP($B99,Inschr!$B:$N,3,FALSE))</f>
        <v>0</v>
      </c>
      <c r="H99" s="12">
        <f>IF($B99="",Inschr!N99,VLOOKUP($B99,Inschr!$B:$N,4,FALSE))</f>
        <v>0</v>
      </c>
    </row>
    <row r="100" spans="2:8" ht="12.75">
      <c r="B100" s="11">
        <f>IF($C100=0,"",IF(VLOOKUP($C100,Inschr!$B:$N,11,FALSE)=0,"",VLOOKUP($C100,Inschr!$B:$N,11,FALSE)))</f>
      </c>
      <c r="C100" s="2">
        <f>Inschr!B100</f>
        <v>0</v>
      </c>
      <c r="D100" s="2">
        <f>Inschr!D100</f>
        <v>0</v>
      </c>
      <c r="E100" s="2">
        <f>Inschr!E100</f>
        <v>0</v>
      </c>
      <c r="F100" s="2">
        <f>Inschr!K100</f>
        <v>0</v>
      </c>
      <c r="G100" s="12">
        <f>IF($B100="",Inschr!M100,VLOOKUP($B100,Inschr!$B:$N,3,FALSE))</f>
        <v>0</v>
      </c>
      <c r="H100" s="12">
        <f>IF($B100="",Inschr!N100,VLOOKUP($B100,Inschr!$B:$N,4,FALSE))</f>
        <v>0</v>
      </c>
    </row>
    <row r="101" spans="2:8" ht="12.75">
      <c r="B101" s="11">
        <f>IF($C101=0,"",IF(VLOOKUP($C101,Inschr!$B:$N,11,FALSE)=0,"",VLOOKUP($C101,Inschr!$B:$N,11,FALSE)))</f>
      </c>
      <c r="C101" s="2">
        <f>Inschr!B101</f>
        <v>0</v>
      </c>
      <c r="D101" s="2">
        <f>Inschr!D101</f>
        <v>0</v>
      </c>
      <c r="E101" s="2">
        <f>Inschr!E101</f>
        <v>0</v>
      </c>
      <c r="F101" s="2">
        <f>Inschr!K101</f>
        <v>0</v>
      </c>
      <c r="G101" s="12">
        <f>IF($B101="",Inschr!M101,VLOOKUP($B101,Inschr!$B:$N,3,FALSE))</f>
        <v>0</v>
      </c>
      <c r="H101" s="12">
        <f>IF($B101="",Inschr!N101,VLOOKUP($B101,Inschr!$B:$N,4,FALSE))</f>
        <v>0</v>
      </c>
    </row>
    <row r="102" spans="2:8" ht="12.75">
      <c r="B102" s="11">
        <f>IF($C102=0,"",IF(VLOOKUP($C102,Inschr!$B:$N,11,FALSE)=0,"",VLOOKUP($C102,Inschr!$B:$N,11,FALSE)))</f>
      </c>
      <c r="C102" s="2">
        <f>Inschr!B102</f>
        <v>0</v>
      </c>
      <c r="D102" s="2">
        <f>Inschr!D102</f>
        <v>0</v>
      </c>
      <c r="E102" s="2">
        <f>Inschr!E102</f>
        <v>0</v>
      </c>
      <c r="F102" s="2">
        <f>Inschr!K102</f>
        <v>0</v>
      </c>
      <c r="G102" s="12">
        <f>IF($B102="",Inschr!M102,VLOOKUP($B102,Inschr!$B:$N,3,FALSE))</f>
        <v>0</v>
      </c>
      <c r="H102" s="12">
        <f>IF($B102="",Inschr!N102,VLOOKUP($B102,Inschr!$B:$N,4,FALSE))</f>
        <v>0</v>
      </c>
    </row>
    <row r="103" spans="2:8" ht="12.75">
      <c r="B103" s="11">
        <f>IF($C103=0,"",IF(VLOOKUP($C103,Inschr!$B:$N,11,FALSE)=0,"",VLOOKUP($C103,Inschr!$B:$N,11,FALSE)))</f>
      </c>
      <c r="C103" s="2">
        <f>Inschr!B103</f>
        <v>0</v>
      </c>
      <c r="D103" s="2">
        <f>Inschr!D103</f>
        <v>0</v>
      </c>
      <c r="E103" s="2">
        <f>Inschr!E103</f>
        <v>0</v>
      </c>
      <c r="F103" s="2">
        <f>Inschr!K103</f>
        <v>0</v>
      </c>
      <c r="G103" s="12">
        <f>IF($B103="",Inschr!M103,VLOOKUP($B103,Inschr!$B:$N,3,FALSE))</f>
        <v>0</v>
      </c>
      <c r="H103" s="12">
        <f>IF($B103="",Inschr!N103,VLOOKUP($B103,Inschr!$B:$N,4,FALSE))</f>
        <v>0</v>
      </c>
    </row>
    <row r="104" spans="2:8" ht="12.75">
      <c r="B104" s="11">
        <f>IF($C104=0,"",IF(VLOOKUP($C104,Inschr!$B:$N,11,FALSE)=0,"",VLOOKUP($C104,Inschr!$B:$N,11,FALSE)))</f>
      </c>
      <c r="C104" s="2">
        <f>Inschr!B104</f>
        <v>0</v>
      </c>
      <c r="D104" s="2">
        <f>Inschr!D104</f>
        <v>0</v>
      </c>
      <c r="E104" s="2">
        <f>Inschr!E104</f>
        <v>0</v>
      </c>
      <c r="F104" s="2">
        <f>Inschr!K104</f>
        <v>0</v>
      </c>
      <c r="G104" s="12">
        <f>IF($B104="",Inschr!M104,VLOOKUP($B104,Inschr!$B:$N,3,FALSE))</f>
        <v>0</v>
      </c>
      <c r="H104" s="12">
        <f>IF($B104="",Inschr!N104,VLOOKUP($B104,Inschr!$B:$N,4,FALSE))</f>
        <v>0</v>
      </c>
    </row>
    <row r="105" spans="2:8" ht="12.75">
      <c r="B105" s="11">
        <f>IF($C105=0,"",IF(VLOOKUP($C105,Inschr!$B:$N,11,FALSE)=0,"",VLOOKUP($C105,Inschr!$B:$N,11,FALSE)))</f>
      </c>
      <c r="C105" s="2">
        <f>Inschr!B105</f>
        <v>0</v>
      </c>
      <c r="D105" s="2">
        <f>Inschr!D105</f>
        <v>0</v>
      </c>
      <c r="E105" s="2">
        <f>Inschr!E105</f>
        <v>0</v>
      </c>
      <c r="F105" s="2">
        <f>Inschr!K105</f>
        <v>0</v>
      </c>
      <c r="G105" s="12">
        <f>IF($B105="",Inschr!M105,VLOOKUP($B105,Inschr!$B:$N,3,FALSE))</f>
        <v>0</v>
      </c>
      <c r="H105" s="12">
        <f>IF($B105="",Inschr!N105,VLOOKUP($B105,Inschr!$B:$N,4,FALSE))</f>
        <v>0</v>
      </c>
    </row>
    <row r="106" spans="2:8" ht="12.75">
      <c r="B106" s="11">
        <f>IF($C106=0,"",IF(VLOOKUP($C106,Inschr!$B:$N,11,FALSE)=0,"",VLOOKUP($C106,Inschr!$B:$N,11,FALSE)))</f>
      </c>
      <c r="C106" s="2">
        <f>Inschr!B106</f>
        <v>0</v>
      </c>
      <c r="D106" s="2">
        <f>Inschr!D106</f>
        <v>0</v>
      </c>
      <c r="E106" s="2">
        <f>Inschr!E106</f>
        <v>0</v>
      </c>
      <c r="F106" s="2">
        <f>Inschr!K106</f>
        <v>0</v>
      </c>
      <c r="G106" s="12">
        <f>IF($B106="",Inschr!M106,VLOOKUP($B106,Inschr!$B:$N,3,FALSE))</f>
        <v>0</v>
      </c>
      <c r="H106" s="12">
        <f>IF($B106="",Inschr!N106,VLOOKUP($B106,Inschr!$B:$N,4,FALSE))</f>
        <v>0</v>
      </c>
    </row>
    <row r="107" spans="2:8" ht="12.75">
      <c r="B107" s="11">
        <f>IF($C107=0,"",IF(VLOOKUP($C107,Inschr!$B:$N,11,FALSE)=0,"",VLOOKUP($C107,Inschr!$B:$N,11,FALSE)))</f>
      </c>
      <c r="C107" s="2">
        <f>Inschr!B107</f>
        <v>0</v>
      </c>
      <c r="D107" s="2">
        <f>Inschr!D107</f>
        <v>0</v>
      </c>
      <c r="E107" s="2">
        <f>Inschr!E107</f>
        <v>0</v>
      </c>
      <c r="F107" s="2">
        <f>Inschr!K107</f>
        <v>0</v>
      </c>
      <c r="G107" s="12">
        <f>IF($B107="",Inschr!M107,VLOOKUP($B107,Inschr!$B:$N,3,FALSE))</f>
        <v>0</v>
      </c>
      <c r="H107" s="12">
        <f>IF($B107="",Inschr!N107,VLOOKUP($B107,Inschr!$B:$N,4,FALSE))</f>
        <v>0</v>
      </c>
    </row>
    <row r="108" spans="2:8" ht="12.75">
      <c r="B108" s="11">
        <f>IF($C108=0,"",IF(VLOOKUP($C108,Inschr!$B:$N,11,FALSE)=0,"",VLOOKUP($C108,Inschr!$B:$N,11,FALSE)))</f>
      </c>
      <c r="C108" s="2">
        <f>Inschr!B108</f>
        <v>0</v>
      </c>
      <c r="D108" s="2">
        <f>Inschr!D108</f>
        <v>0</v>
      </c>
      <c r="E108" s="2">
        <f>Inschr!E108</f>
        <v>0</v>
      </c>
      <c r="F108" s="2">
        <f>Inschr!K108</f>
        <v>0</v>
      </c>
      <c r="G108" s="12">
        <f>IF($B108="",Inschr!M108,VLOOKUP($B108,Inschr!$B:$N,3,FALSE))</f>
        <v>0</v>
      </c>
      <c r="H108" s="12">
        <f>IF($B108="",Inschr!N108,VLOOKUP($B108,Inschr!$B:$N,4,FALSE))</f>
        <v>0</v>
      </c>
    </row>
    <row r="109" spans="2:8" ht="12.75">
      <c r="B109" s="11">
        <f>IF($C109=0,"",IF(VLOOKUP($C109,Inschr!$B:$N,11,FALSE)=0,"",VLOOKUP($C109,Inschr!$B:$N,11,FALSE)))</f>
      </c>
      <c r="C109" s="2">
        <f>Inschr!B109</f>
        <v>0</v>
      </c>
      <c r="D109" s="2">
        <f>Inschr!D109</f>
        <v>0</v>
      </c>
      <c r="E109" s="2">
        <f>Inschr!E109</f>
        <v>0</v>
      </c>
      <c r="F109" s="2">
        <f>Inschr!K109</f>
        <v>0</v>
      </c>
      <c r="G109" s="12">
        <f>IF($B109="",Inschr!M109,VLOOKUP($B109,Inschr!$B:$N,3,FALSE))</f>
        <v>0</v>
      </c>
      <c r="H109" s="12">
        <f>IF($B109="",Inschr!N109,VLOOKUP($B109,Inschr!$B:$N,4,FALSE))</f>
        <v>0</v>
      </c>
    </row>
    <row r="110" spans="2:8" ht="12.75">
      <c r="B110" s="11">
        <f>IF($C110=0,"",IF(VLOOKUP($C110,Inschr!$B:$N,11,FALSE)=0,"",VLOOKUP($C110,Inschr!$B:$N,11,FALSE)))</f>
      </c>
      <c r="C110" s="2">
        <f>Inschr!B110</f>
        <v>0</v>
      </c>
      <c r="D110" s="2">
        <f>Inschr!D110</f>
        <v>0</v>
      </c>
      <c r="E110" s="2">
        <f>Inschr!E110</f>
        <v>0</v>
      </c>
      <c r="F110" s="2">
        <f>Inschr!K110</f>
        <v>0</v>
      </c>
      <c r="G110" s="12">
        <f>IF($B110="",Inschr!M110,VLOOKUP($B110,Inschr!$B:$N,3,FALSE))</f>
        <v>0</v>
      </c>
      <c r="H110" s="12">
        <f>IF($B110="",Inschr!N110,VLOOKUP($B110,Inschr!$B:$N,4,FALSE))</f>
        <v>0</v>
      </c>
    </row>
    <row r="111" spans="2:8" ht="12.75">
      <c r="B111" s="11">
        <f>IF($C111=0,"",IF(VLOOKUP($C111,Inschr!$B:$N,11,FALSE)=0,"",VLOOKUP($C111,Inschr!$B:$N,11,FALSE)))</f>
      </c>
      <c r="C111" s="2">
        <f>Inschr!B111</f>
        <v>0</v>
      </c>
      <c r="D111" s="2">
        <f>Inschr!D111</f>
        <v>0</v>
      </c>
      <c r="E111" s="2">
        <f>Inschr!E111</f>
        <v>0</v>
      </c>
      <c r="F111" s="2">
        <f>Inschr!K111</f>
        <v>0</v>
      </c>
      <c r="G111" s="12">
        <f>IF($B111="",Inschr!M111,VLOOKUP($B111,Inschr!$B:$N,3,FALSE))</f>
        <v>0</v>
      </c>
      <c r="H111" s="12">
        <f>IF($B111="",Inschr!N111,VLOOKUP($B111,Inschr!$B:$N,4,FALSE))</f>
        <v>0</v>
      </c>
    </row>
    <row r="112" spans="2:8" ht="12.75">
      <c r="B112" s="11">
        <f>IF($C112=0,"",IF(VLOOKUP($C112,Inschr!$B:$N,11,FALSE)=0,"",VLOOKUP($C112,Inschr!$B:$N,11,FALSE)))</f>
      </c>
      <c r="C112" s="2">
        <f>Inschr!B112</f>
        <v>0</v>
      </c>
      <c r="D112" s="2">
        <f>Inschr!D112</f>
        <v>0</v>
      </c>
      <c r="E112" s="2">
        <f>Inschr!E112</f>
        <v>0</v>
      </c>
      <c r="F112" s="2">
        <f>Inschr!K112</f>
        <v>0</v>
      </c>
      <c r="G112" s="12">
        <f>IF($B112="",Inschr!M112,VLOOKUP($B112,Inschr!$B:$N,3,FALSE))</f>
        <v>0</v>
      </c>
      <c r="H112" s="12">
        <f>IF($B112="",Inschr!N112,VLOOKUP($B112,Inschr!$B:$N,4,FALSE))</f>
        <v>0</v>
      </c>
    </row>
    <row r="113" spans="2:8" ht="12.75">
      <c r="B113" s="11">
        <f>IF($C113=0,"",IF(VLOOKUP($C113,Inschr!$B:$N,11,FALSE)=0,"",VLOOKUP($C113,Inschr!$B:$N,11,FALSE)))</f>
      </c>
      <c r="C113" s="2">
        <f>Inschr!B113</f>
        <v>0</v>
      </c>
      <c r="D113" s="2">
        <f>Inschr!D113</f>
        <v>0</v>
      </c>
      <c r="E113" s="2">
        <f>Inschr!E113</f>
        <v>0</v>
      </c>
      <c r="F113" s="2">
        <f>Inschr!K113</f>
        <v>0</v>
      </c>
      <c r="G113" s="12">
        <f>IF($B113="",Inschr!M113,VLOOKUP($B113,Inschr!$B:$N,3,FALSE))</f>
        <v>0</v>
      </c>
      <c r="H113" s="12">
        <f>IF($B113="",Inschr!N113,VLOOKUP($B113,Inschr!$B:$N,4,FALSE))</f>
        <v>0</v>
      </c>
    </row>
    <row r="114" spans="2:8" ht="12.75">
      <c r="B114" s="11">
        <f>IF($C114=0,"",IF(VLOOKUP($C114,Inschr!$B:$N,11,FALSE)=0,"",VLOOKUP($C114,Inschr!$B:$N,11,FALSE)))</f>
      </c>
      <c r="C114" s="2">
        <f>Inschr!B114</f>
        <v>0</v>
      </c>
      <c r="D114" s="2">
        <f>Inschr!D114</f>
        <v>0</v>
      </c>
      <c r="E114" s="2">
        <f>Inschr!E114</f>
        <v>0</v>
      </c>
      <c r="F114" s="2">
        <f>Inschr!K114</f>
        <v>0</v>
      </c>
      <c r="G114" s="12">
        <f>IF($B114="",Inschr!M114,VLOOKUP($B114,Inschr!$B:$N,3,FALSE))</f>
        <v>0</v>
      </c>
      <c r="H114" s="12">
        <f>IF($B114="",Inschr!N114,VLOOKUP($B114,Inschr!$B:$N,4,FALSE))</f>
        <v>0</v>
      </c>
    </row>
    <row r="115" spans="2:8" ht="12.75">
      <c r="B115" s="11">
        <f>IF($C115=0,"",IF(VLOOKUP($C115,Inschr!$B:$N,11,FALSE)=0,"",VLOOKUP($C115,Inschr!$B:$N,11,FALSE)))</f>
      </c>
      <c r="C115" s="2">
        <f>Inschr!B115</f>
        <v>0</v>
      </c>
      <c r="D115" s="2">
        <f>Inschr!D115</f>
        <v>0</v>
      </c>
      <c r="E115" s="2">
        <f>Inschr!E115</f>
        <v>0</v>
      </c>
      <c r="F115" s="2">
        <f>Inschr!K115</f>
        <v>0</v>
      </c>
      <c r="G115" s="12">
        <f>IF($B115="",Inschr!M115,VLOOKUP($B115,Inschr!$B:$N,3,FALSE))</f>
        <v>0</v>
      </c>
      <c r="H115" s="12">
        <f>IF($B115="",Inschr!N115,VLOOKUP($B115,Inschr!$B:$N,4,FALSE))</f>
        <v>0</v>
      </c>
    </row>
    <row r="116" spans="2:8" ht="12.75">
      <c r="B116" s="11">
        <f>IF($C116=0,"",IF(VLOOKUP($C116,Inschr!$B:$N,11,FALSE)=0,"",VLOOKUP($C116,Inschr!$B:$N,11,FALSE)))</f>
      </c>
      <c r="C116" s="2">
        <f>Inschr!B116</f>
        <v>0</v>
      </c>
      <c r="D116" s="2">
        <f>Inschr!D116</f>
        <v>0</v>
      </c>
      <c r="E116" s="2">
        <f>Inschr!E116</f>
        <v>0</v>
      </c>
      <c r="F116" s="2">
        <f>Inschr!K116</f>
        <v>0</v>
      </c>
      <c r="G116" s="12">
        <f>IF($B116="",Inschr!M116,VLOOKUP($B116,Inschr!$B:$N,3,FALSE))</f>
        <v>0</v>
      </c>
      <c r="H116" s="12">
        <f>IF($B116="",Inschr!N116,VLOOKUP($B116,Inschr!$B:$N,4,FALSE))</f>
        <v>0</v>
      </c>
    </row>
    <row r="117" spans="2:8" ht="12.75">
      <c r="B117" s="11">
        <f>IF($C117=0,"",IF(VLOOKUP($C117,Inschr!$B:$N,11,FALSE)=0,"",VLOOKUP($C117,Inschr!$B:$N,11,FALSE)))</f>
      </c>
      <c r="C117" s="2">
        <f>Inschr!B117</f>
        <v>0</v>
      </c>
      <c r="D117" s="2">
        <f>Inschr!D117</f>
        <v>0</v>
      </c>
      <c r="E117" s="2">
        <f>Inschr!E117</f>
        <v>0</v>
      </c>
      <c r="F117" s="2">
        <f>Inschr!K117</f>
        <v>0</v>
      </c>
      <c r="G117" s="12">
        <f>IF($B117="",Inschr!M117,VLOOKUP($B117,Inschr!$B:$N,3,FALSE))</f>
        <v>0</v>
      </c>
      <c r="H117" s="12">
        <f>IF($B117="",Inschr!N117,VLOOKUP($B117,Inschr!$B:$N,4,FALSE))</f>
        <v>0</v>
      </c>
    </row>
    <row r="118" spans="2:8" ht="12.75">
      <c r="B118" s="11">
        <f>IF($C118=0,"",IF(VLOOKUP($C118,Inschr!$B:$N,11,FALSE)=0,"",VLOOKUP($C118,Inschr!$B:$N,11,FALSE)))</f>
      </c>
      <c r="C118" s="2">
        <f>Inschr!B118</f>
        <v>0</v>
      </c>
      <c r="D118" s="2">
        <f>Inschr!D118</f>
        <v>0</v>
      </c>
      <c r="E118" s="2">
        <f>Inschr!E118</f>
        <v>0</v>
      </c>
      <c r="F118" s="2">
        <f>Inschr!K118</f>
        <v>0</v>
      </c>
      <c r="G118" s="12">
        <f>IF($B118="",Inschr!M118,VLOOKUP($B118,Inschr!$B:$N,3,FALSE))</f>
        <v>0</v>
      </c>
      <c r="H118" s="12">
        <f>IF($B118="",Inschr!N118,VLOOKUP($B118,Inschr!$B:$N,4,FALSE))</f>
        <v>0</v>
      </c>
    </row>
    <row r="119" spans="2:8" ht="12.75">
      <c r="B119" s="11">
        <f>IF($C119=0,"",IF(VLOOKUP($C119,Inschr!$B:$N,11,FALSE)=0,"",VLOOKUP($C119,Inschr!$B:$N,11,FALSE)))</f>
      </c>
      <c r="C119" s="2">
        <f>Inschr!B119</f>
        <v>0</v>
      </c>
      <c r="D119" s="2">
        <f>Inschr!D119</f>
        <v>0</v>
      </c>
      <c r="E119" s="2">
        <f>Inschr!E119</f>
        <v>0</v>
      </c>
      <c r="F119" s="2">
        <f>Inschr!K119</f>
        <v>0</v>
      </c>
      <c r="G119" s="12">
        <f>IF($B119="",Inschr!M119,VLOOKUP($B119,Inschr!$B:$N,3,FALSE))</f>
        <v>0</v>
      </c>
      <c r="H119" s="12">
        <f>IF($B119="",Inschr!N119,VLOOKUP($B119,Inschr!$B:$N,4,FALSE))</f>
        <v>0</v>
      </c>
    </row>
    <row r="120" spans="2:8" ht="12.75">
      <c r="B120" s="11">
        <f>IF($C120=0,"",IF(VLOOKUP($C120,Inschr!$B:$N,11,FALSE)=0,"",VLOOKUP($C120,Inschr!$B:$N,11,FALSE)))</f>
      </c>
      <c r="C120" s="2">
        <f>Inschr!B120</f>
        <v>0</v>
      </c>
      <c r="D120" s="2">
        <f>Inschr!D120</f>
        <v>0</v>
      </c>
      <c r="E120" s="2">
        <f>Inschr!E120</f>
        <v>0</v>
      </c>
      <c r="F120" s="2">
        <f>Inschr!K120</f>
        <v>0</v>
      </c>
      <c r="G120" s="12">
        <f>IF($B120="",Inschr!M120,VLOOKUP($B120,Inschr!$B:$N,3,FALSE))</f>
        <v>0</v>
      </c>
      <c r="H120" s="12">
        <f>IF($B120="",Inschr!N120,VLOOKUP($B120,Inschr!$B:$N,4,FALSE))</f>
        <v>0</v>
      </c>
    </row>
    <row r="121" spans="2:8" ht="12.75">
      <c r="B121" s="11">
        <f>IF($C121=0,"",IF(VLOOKUP($C121,Inschr!$B:$N,11,FALSE)=0,"",VLOOKUP($C121,Inschr!$B:$N,11,FALSE)))</f>
      </c>
      <c r="C121" s="2">
        <f>Inschr!B121</f>
        <v>0</v>
      </c>
      <c r="D121" s="2">
        <f>Inschr!D121</f>
        <v>0</v>
      </c>
      <c r="E121" s="2">
        <f>Inschr!E121</f>
        <v>0</v>
      </c>
      <c r="F121" s="2">
        <f>Inschr!K121</f>
        <v>0</v>
      </c>
      <c r="G121" s="12">
        <f>IF($B121="",Inschr!M121,VLOOKUP($B121,Inschr!$B:$N,3,FALSE))</f>
        <v>0</v>
      </c>
      <c r="H121" s="12">
        <f>IF($B121="",Inschr!N121,VLOOKUP($B121,Inschr!$B:$N,4,FALSE))</f>
        <v>0</v>
      </c>
    </row>
    <row r="122" spans="2:8" ht="12.75">
      <c r="B122" s="11">
        <f>IF($C122=0,"",IF(VLOOKUP($C122,Inschr!$B:$N,11,FALSE)=0,"",VLOOKUP($C122,Inschr!$B:$N,11,FALSE)))</f>
      </c>
      <c r="C122" s="2">
        <f>Inschr!B122</f>
        <v>0</v>
      </c>
      <c r="D122" s="2">
        <f>Inschr!D122</f>
        <v>0</v>
      </c>
      <c r="E122" s="2">
        <f>Inschr!E122</f>
        <v>0</v>
      </c>
      <c r="F122" s="2">
        <f>Inschr!K122</f>
        <v>0</v>
      </c>
      <c r="G122" s="12">
        <f>IF($B122="",Inschr!M122,VLOOKUP($B122,Inschr!$B:$N,3,FALSE))</f>
        <v>0</v>
      </c>
      <c r="H122" s="12">
        <f>IF($B122="",Inschr!N122,VLOOKUP($B122,Inschr!$B:$N,4,FALSE))</f>
        <v>0</v>
      </c>
    </row>
    <row r="123" spans="2:8" ht="12.75">
      <c r="B123" s="11">
        <f>IF($C123=0,"",IF(VLOOKUP($C123,Inschr!$B:$N,11,FALSE)=0,"",VLOOKUP($C123,Inschr!$B:$N,11,FALSE)))</f>
      </c>
      <c r="C123" s="2">
        <f>Inschr!B123</f>
        <v>0</v>
      </c>
      <c r="D123" s="2">
        <f>Inschr!D123</f>
        <v>0</v>
      </c>
      <c r="E123" s="2">
        <f>Inschr!E123</f>
        <v>0</v>
      </c>
      <c r="F123" s="2">
        <f>Inschr!K123</f>
        <v>0</v>
      </c>
      <c r="G123" s="12">
        <f>IF($B123="",Inschr!M123,VLOOKUP($B123,Inschr!$B:$N,3,FALSE))</f>
        <v>0</v>
      </c>
      <c r="H123" s="12">
        <f>IF($B123="",Inschr!N123,VLOOKUP($B123,Inschr!$B:$N,4,FALSE))</f>
        <v>0</v>
      </c>
    </row>
    <row r="124" spans="2:8" ht="12.75">
      <c r="B124" s="11">
        <f>IF($C124=0,"",IF(VLOOKUP($C124,Inschr!$B:$N,11,FALSE)=0,"",VLOOKUP($C124,Inschr!$B:$N,11,FALSE)))</f>
      </c>
      <c r="C124" s="2">
        <f>Inschr!B124</f>
        <v>0</v>
      </c>
      <c r="D124" s="2">
        <f>Inschr!D124</f>
        <v>0</v>
      </c>
      <c r="E124" s="2">
        <f>Inschr!E124</f>
        <v>0</v>
      </c>
      <c r="F124" s="2">
        <f>Inschr!K124</f>
        <v>0</v>
      </c>
      <c r="G124" s="12">
        <f>IF($B124="",Inschr!M124,VLOOKUP($B124,Inschr!$B:$N,3,FALSE))</f>
        <v>0</v>
      </c>
      <c r="H124" s="12">
        <f>IF($B124="",Inschr!N124,VLOOKUP($B124,Inschr!$B:$N,4,FALSE))</f>
        <v>0</v>
      </c>
    </row>
    <row r="125" spans="2:8" ht="12.75">
      <c r="B125" s="11">
        <f>IF($C125=0,"",IF(VLOOKUP($C125,Inschr!$B:$N,11,FALSE)=0,"",VLOOKUP($C125,Inschr!$B:$N,11,FALSE)))</f>
      </c>
      <c r="C125" s="2">
        <f>Inschr!B125</f>
        <v>0</v>
      </c>
      <c r="D125" s="2">
        <f>Inschr!D125</f>
        <v>0</v>
      </c>
      <c r="E125" s="2">
        <f>Inschr!E125</f>
        <v>0</v>
      </c>
      <c r="F125" s="2">
        <f>Inschr!K125</f>
        <v>0</v>
      </c>
      <c r="G125" s="12">
        <f>IF($B125="",Inschr!M125,VLOOKUP($B125,Inschr!$B:$N,3,FALSE))</f>
        <v>0</v>
      </c>
      <c r="H125" s="12">
        <f>IF($B125="",Inschr!N125,VLOOKUP($B125,Inschr!$B:$N,4,FALSE))</f>
        <v>0</v>
      </c>
    </row>
    <row r="126" spans="2:8" ht="12.75">
      <c r="B126" s="11">
        <f>IF($C126=0,"",IF(VLOOKUP($C126,Inschr!$B:$N,11,FALSE)=0,"",VLOOKUP($C126,Inschr!$B:$N,11,FALSE)))</f>
      </c>
      <c r="C126" s="2">
        <f>Inschr!B126</f>
        <v>0</v>
      </c>
      <c r="D126" s="2">
        <f>Inschr!D126</f>
        <v>0</v>
      </c>
      <c r="E126" s="2">
        <f>Inschr!E126</f>
        <v>0</v>
      </c>
      <c r="F126" s="2">
        <f>Inschr!K126</f>
        <v>0</v>
      </c>
      <c r="G126" s="12">
        <f>IF($B126="",Inschr!M126,VLOOKUP($B126,Inschr!$B:$N,3,FALSE))</f>
        <v>0</v>
      </c>
      <c r="H126" s="12">
        <f>IF($B126="",Inschr!N126,VLOOKUP($B126,Inschr!$B:$N,4,FALSE))</f>
        <v>0</v>
      </c>
    </row>
    <row r="127" spans="2:8" ht="12.75">
      <c r="B127" s="11">
        <f>IF($C127=0,"",IF(VLOOKUP($C127,Inschr!$B:$N,11,FALSE)=0,"",VLOOKUP($C127,Inschr!$B:$N,11,FALSE)))</f>
      </c>
      <c r="C127" s="2">
        <f>Inschr!B127</f>
        <v>0</v>
      </c>
      <c r="D127" s="2">
        <f>Inschr!D127</f>
        <v>0</v>
      </c>
      <c r="E127" s="2">
        <f>Inschr!E127</f>
        <v>0</v>
      </c>
      <c r="F127" s="2">
        <f>Inschr!K127</f>
        <v>0</v>
      </c>
      <c r="G127" s="12">
        <f>IF($B127="",Inschr!M127,VLOOKUP($B127,Inschr!$B:$N,3,FALSE))</f>
        <v>0</v>
      </c>
      <c r="H127" s="12">
        <f>IF($B127="",Inschr!N127,VLOOKUP($B127,Inschr!$B:$N,4,FALSE))</f>
        <v>0</v>
      </c>
    </row>
    <row r="128" spans="2:8" ht="12.75">
      <c r="B128" s="11">
        <f>IF($C128=0,"",IF(VLOOKUP($C128,Inschr!$B:$N,11,FALSE)=0,"",VLOOKUP($C128,Inschr!$B:$N,11,FALSE)))</f>
      </c>
      <c r="C128" s="2">
        <f>Inschr!B128</f>
        <v>0</v>
      </c>
      <c r="D128" s="2">
        <f>Inschr!D128</f>
        <v>0</v>
      </c>
      <c r="E128" s="2">
        <f>Inschr!E128</f>
        <v>0</v>
      </c>
      <c r="F128" s="2">
        <f>Inschr!K128</f>
        <v>0</v>
      </c>
      <c r="G128" s="12">
        <f>IF($B128="",Inschr!M128,VLOOKUP($B128,Inschr!$B:$N,3,FALSE))</f>
        <v>0</v>
      </c>
      <c r="H128" s="12">
        <f>IF($B128="",Inschr!N128,VLOOKUP($B128,Inschr!$B:$N,4,FALSE))</f>
        <v>0</v>
      </c>
    </row>
    <row r="129" spans="2:8" ht="12.75">
      <c r="B129" s="11">
        <f>IF($C129=0,"",IF(VLOOKUP($C129,Inschr!$B:$N,11,FALSE)=0,"",VLOOKUP($C129,Inschr!$B:$N,11,FALSE)))</f>
      </c>
      <c r="C129" s="2">
        <f>Inschr!B129</f>
        <v>0</v>
      </c>
      <c r="D129" s="2">
        <f>Inschr!D129</f>
        <v>0</v>
      </c>
      <c r="E129" s="2">
        <f>Inschr!E129</f>
        <v>0</v>
      </c>
      <c r="F129" s="2">
        <f>Inschr!K129</f>
        <v>0</v>
      </c>
      <c r="G129" s="12">
        <f>IF($B129="",Inschr!M129,VLOOKUP($B129,Inschr!$B:$N,3,FALSE))</f>
        <v>0</v>
      </c>
      <c r="H129" s="12">
        <f>IF($B129="",Inschr!N129,VLOOKUP($B129,Inschr!$B:$N,4,FALSE))</f>
        <v>0</v>
      </c>
    </row>
    <row r="130" spans="2:8" ht="12.75">
      <c r="B130" s="11">
        <f>IF($C130=0,"",IF(VLOOKUP($C130,Inschr!$B:$N,11,FALSE)=0,"",VLOOKUP($C130,Inschr!$B:$N,11,FALSE)))</f>
      </c>
      <c r="C130" s="2">
        <f>Inschr!B130</f>
        <v>0</v>
      </c>
      <c r="D130" s="2">
        <f>Inschr!D130</f>
        <v>0</v>
      </c>
      <c r="E130" s="2">
        <f>Inschr!E130</f>
        <v>0</v>
      </c>
      <c r="F130" s="2">
        <f>Inschr!K130</f>
        <v>0</v>
      </c>
      <c r="G130" s="12">
        <f>IF($B130="",Inschr!M130,VLOOKUP($B130,Inschr!$B:$N,3,FALSE))</f>
        <v>0</v>
      </c>
      <c r="H130" s="12">
        <f>IF($B130="",Inschr!N130,VLOOKUP($B130,Inschr!$B:$N,4,FALSE))</f>
        <v>0</v>
      </c>
    </row>
    <row r="131" spans="2:8" ht="12.75">
      <c r="B131" s="11">
        <f>IF($C131=0,"",IF(VLOOKUP($C131,Inschr!$B:$N,11,FALSE)=0,"",VLOOKUP($C131,Inschr!$B:$N,11,FALSE)))</f>
      </c>
      <c r="C131" s="2">
        <f>Inschr!B131</f>
        <v>0</v>
      </c>
      <c r="D131" s="2">
        <f>Inschr!D131</f>
        <v>0</v>
      </c>
      <c r="E131" s="2">
        <f>Inschr!E131</f>
        <v>0</v>
      </c>
      <c r="F131" s="2">
        <f>Inschr!K131</f>
        <v>0</v>
      </c>
      <c r="G131" s="12">
        <f>IF($B131="",Inschr!M131,VLOOKUP($B131,Inschr!$B:$N,3,FALSE))</f>
        <v>0</v>
      </c>
      <c r="H131" s="12">
        <f>IF($B131="",Inschr!N131,VLOOKUP($B131,Inschr!$B:$N,4,FALSE))</f>
        <v>0</v>
      </c>
    </row>
    <row r="132" spans="2:8" ht="12.75">
      <c r="B132" s="11">
        <f>IF($C132=0,"",IF(VLOOKUP($C132,Inschr!$B:$N,11,FALSE)=0,"",VLOOKUP($C132,Inschr!$B:$N,11,FALSE)))</f>
      </c>
      <c r="C132" s="2">
        <f>Inschr!B132</f>
        <v>0</v>
      </c>
      <c r="D132" s="2">
        <f>Inschr!D132</f>
        <v>0</v>
      </c>
      <c r="E132" s="2">
        <f>Inschr!E132</f>
        <v>0</v>
      </c>
      <c r="F132" s="2">
        <f>Inschr!K132</f>
        <v>0</v>
      </c>
      <c r="G132" s="12">
        <f>IF($B132="",Inschr!M132,VLOOKUP($B132,Inschr!$B:$N,3,FALSE))</f>
        <v>0</v>
      </c>
      <c r="H132" s="12">
        <f>IF($B132="",Inschr!N132,VLOOKUP($B132,Inschr!$B:$N,4,FALSE))</f>
        <v>0</v>
      </c>
    </row>
    <row r="133" spans="2:8" ht="12.75">
      <c r="B133" s="11">
        <f>IF($C133=0,"",IF(VLOOKUP($C133,Inschr!$B:$N,11,FALSE)=0,"",VLOOKUP($C133,Inschr!$B:$N,11,FALSE)))</f>
      </c>
      <c r="C133" s="2">
        <f>Inschr!B133</f>
        <v>0</v>
      </c>
      <c r="D133" s="2">
        <f>Inschr!D133</f>
        <v>0</v>
      </c>
      <c r="E133" s="2">
        <f>Inschr!E133</f>
        <v>0</v>
      </c>
      <c r="F133" s="2">
        <f>Inschr!K133</f>
        <v>0</v>
      </c>
      <c r="G133" s="12">
        <f>IF($B133="",Inschr!M133,VLOOKUP($B133,Inschr!$B:$N,3,FALSE))</f>
        <v>0</v>
      </c>
      <c r="H133" s="12">
        <f>IF($B133="",Inschr!N133,VLOOKUP($B133,Inschr!$B:$N,4,FALSE))</f>
        <v>0</v>
      </c>
    </row>
    <row r="134" spans="2:8" ht="12.75">
      <c r="B134" s="11">
        <f>IF($C134=0,"",IF(VLOOKUP($C134,Inschr!$B:$N,11,FALSE)=0,"",VLOOKUP($C134,Inschr!$B:$N,11,FALSE)))</f>
      </c>
      <c r="C134" s="2">
        <f>Inschr!B134</f>
        <v>0</v>
      </c>
      <c r="D134" s="2">
        <f>Inschr!D134</f>
        <v>0</v>
      </c>
      <c r="E134" s="2">
        <f>Inschr!E134</f>
        <v>0</v>
      </c>
      <c r="F134" s="2">
        <f>Inschr!K134</f>
        <v>0</v>
      </c>
      <c r="G134" s="12">
        <f>IF($B134="",Inschr!M134,VLOOKUP($B134,Inschr!$B:$N,3,FALSE))</f>
        <v>0</v>
      </c>
      <c r="H134" s="12">
        <f>IF($B134="",Inschr!N134,VLOOKUP($B134,Inschr!$B:$N,4,FALSE))</f>
        <v>0</v>
      </c>
    </row>
    <row r="135" spans="2:8" ht="12.75">
      <c r="B135" s="11">
        <f>IF($C135=0,"",IF(VLOOKUP($C135,Inschr!$B:$N,11,FALSE)=0,"",VLOOKUP($C135,Inschr!$B:$N,11,FALSE)))</f>
      </c>
      <c r="C135" s="2">
        <f>Inschr!B135</f>
        <v>0</v>
      </c>
      <c r="D135" s="2">
        <f>Inschr!D135</f>
        <v>0</v>
      </c>
      <c r="E135" s="2">
        <f>Inschr!E135</f>
        <v>0</v>
      </c>
      <c r="F135" s="2">
        <f>Inschr!K135</f>
        <v>0</v>
      </c>
      <c r="G135" s="12">
        <f>IF($B135="",Inschr!M135,VLOOKUP($B135,Inschr!$B:$N,3,FALSE))</f>
        <v>0</v>
      </c>
      <c r="H135" s="12">
        <f>IF($B135="",Inschr!N135,VLOOKUP($B135,Inschr!$B:$N,4,FALSE))</f>
        <v>0</v>
      </c>
    </row>
    <row r="136" spans="2:8" ht="12.75">
      <c r="B136" s="11">
        <f>IF($C136=0,"",IF(VLOOKUP($C136,Inschr!$B:$N,11,FALSE)=0,"",VLOOKUP($C136,Inschr!$B:$N,11,FALSE)))</f>
      </c>
      <c r="C136" s="2">
        <f>Inschr!B136</f>
        <v>0</v>
      </c>
      <c r="D136" s="2">
        <f>Inschr!D136</f>
        <v>0</v>
      </c>
      <c r="E136" s="2">
        <f>Inschr!E136</f>
        <v>0</v>
      </c>
      <c r="F136" s="2">
        <f>Inschr!K136</f>
        <v>0</v>
      </c>
      <c r="G136" s="12">
        <f>IF($B136="",Inschr!M136,VLOOKUP($B136,Inschr!$B:$N,3,FALSE))</f>
        <v>0</v>
      </c>
      <c r="H136" s="12">
        <f>IF($B136="",Inschr!N136,VLOOKUP($B136,Inschr!$B:$N,4,FALSE))</f>
        <v>0</v>
      </c>
    </row>
    <row r="137" spans="2:8" ht="12.75">
      <c r="B137" s="11">
        <f>IF($C137=0,"",IF(VLOOKUP($C137,Inschr!$B:$N,11,FALSE)=0,"",VLOOKUP($C137,Inschr!$B:$N,11,FALSE)))</f>
      </c>
      <c r="C137" s="2">
        <f>Inschr!B137</f>
        <v>0</v>
      </c>
      <c r="D137" s="2">
        <f>Inschr!D137</f>
        <v>0</v>
      </c>
      <c r="E137" s="2">
        <f>Inschr!E137</f>
        <v>0</v>
      </c>
      <c r="F137" s="2">
        <f>Inschr!K137</f>
        <v>0</v>
      </c>
      <c r="G137" s="12">
        <f>IF($B137="",Inschr!M137,VLOOKUP($B137,Inschr!$B:$N,3,FALSE))</f>
        <v>0</v>
      </c>
      <c r="H137" s="12">
        <f>IF($B137="",Inschr!N137,VLOOKUP($B137,Inschr!$B:$N,4,FALSE))</f>
        <v>0</v>
      </c>
    </row>
    <row r="138" spans="2:8" ht="12.75">
      <c r="B138" s="11">
        <f>IF($C138=0,"",IF(VLOOKUP($C138,Inschr!$B:$N,11,FALSE)=0,"",VLOOKUP($C138,Inschr!$B:$N,11,FALSE)))</f>
      </c>
      <c r="C138" s="2">
        <f>Inschr!B138</f>
        <v>0</v>
      </c>
      <c r="D138" s="2">
        <f>Inschr!D138</f>
        <v>0</v>
      </c>
      <c r="E138" s="2">
        <f>Inschr!E138</f>
        <v>0</v>
      </c>
      <c r="F138" s="2">
        <f>Inschr!K138</f>
        <v>0</v>
      </c>
      <c r="G138" s="12">
        <f>IF($B138="",Inschr!M138,VLOOKUP($B138,Inschr!$B:$N,3,FALSE))</f>
        <v>0</v>
      </c>
      <c r="H138" s="12">
        <f>IF($B138="",Inschr!N138,VLOOKUP($B138,Inschr!$B:$N,4,FALSE))</f>
        <v>0</v>
      </c>
    </row>
    <row r="139" spans="2:8" ht="12.75">
      <c r="B139" s="11">
        <f>IF($C139=0,"",IF(VLOOKUP($C139,Inschr!$B:$N,11,FALSE)=0,"",VLOOKUP($C139,Inschr!$B:$N,11,FALSE)))</f>
      </c>
      <c r="C139" s="2">
        <f>Inschr!B139</f>
        <v>0</v>
      </c>
      <c r="D139" s="2">
        <f>Inschr!D139</f>
        <v>0</v>
      </c>
      <c r="E139" s="2">
        <f>Inschr!E139</f>
        <v>0</v>
      </c>
      <c r="F139" s="2">
        <f>Inschr!K139</f>
        <v>0</v>
      </c>
      <c r="G139" s="12">
        <f>IF($B139="",Inschr!M139,VLOOKUP($B139,Inschr!$B:$N,3,FALSE))</f>
        <v>0</v>
      </c>
      <c r="H139" s="12">
        <f>IF($B139="",Inschr!N139,VLOOKUP($B139,Inschr!$B:$N,4,FALSE))</f>
        <v>0</v>
      </c>
    </row>
    <row r="140" spans="2:8" ht="12.75">
      <c r="B140" s="11">
        <f>IF($C140=0,"",IF(VLOOKUP($C140,Inschr!$B:$N,11,FALSE)=0,"",VLOOKUP($C140,Inschr!$B:$N,11,FALSE)))</f>
      </c>
      <c r="C140" s="2">
        <f>Inschr!B140</f>
        <v>0</v>
      </c>
      <c r="D140" s="2">
        <f>Inschr!D140</f>
        <v>0</v>
      </c>
      <c r="E140" s="2">
        <f>Inschr!E140</f>
        <v>0</v>
      </c>
      <c r="F140" s="2">
        <f>Inschr!K140</f>
        <v>0</v>
      </c>
      <c r="G140" s="12">
        <f>IF($B140="",Inschr!M140,VLOOKUP($B140,Inschr!$B:$N,3,FALSE))</f>
        <v>0</v>
      </c>
      <c r="H140" s="12">
        <f>IF($B140="",Inschr!N140,VLOOKUP($B140,Inschr!$B:$N,4,FALSE))</f>
        <v>0</v>
      </c>
    </row>
    <row r="141" spans="2:8" ht="12.75">
      <c r="B141" s="11">
        <f>IF($C141=0,"",IF(VLOOKUP($C141,Inschr!$B:$N,11,FALSE)=0,"",VLOOKUP($C141,Inschr!$B:$N,11,FALSE)))</f>
      </c>
      <c r="C141" s="2">
        <f>Inschr!B141</f>
        <v>0</v>
      </c>
      <c r="D141" s="2">
        <f>Inschr!D141</f>
        <v>0</v>
      </c>
      <c r="E141" s="2">
        <f>Inschr!E141</f>
        <v>0</v>
      </c>
      <c r="F141" s="2">
        <f>Inschr!K141</f>
        <v>0</v>
      </c>
      <c r="G141" s="12">
        <f>IF($B141="",Inschr!M141,VLOOKUP($B141,Inschr!$B:$N,3,FALSE))</f>
        <v>0</v>
      </c>
      <c r="H141" s="12">
        <f>IF($B141="",Inschr!N141,VLOOKUP($B141,Inschr!$B:$N,4,FALSE))</f>
        <v>0</v>
      </c>
    </row>
    <row r="142" spans="2:8" ht="12.75">
      <c r="B142" s="11">
        <f>IF($C142=0,"",IF(VLOOKUP($C142,Inschr!$B:$N,11,FALSE)=0,"",VLOOKUP($C142,Inschr!$B:$N,11,FALSE)))</f>
      </c>
      <c r="C142" s="2">
        <f>Inschr!B142</f>
        <v>0</v>
      </c>
      <c r="D142" s="2">
        <f>Inschr!D142</f>
        <v>0</v>
      </c>
      <c r="E142" s="2">
        <f>Inschr!E142</f>
        <v>0</v>
      </c>
      <c r="F142" s="2">
        <f>Inschr!K142</f>
        <v>0</v>
      </c>
      <c r="G142" s="12">
        <f>IF($B142="",Inschr!M142,VLOOKUP($B142,Inschr!$B:$N,3,FALSE))</f>
        <v>0</v>
      </c>
      <c r="H142" s="12">
        <f>IF($B142="",Inschr!N142,VLOOKUP($B142,Inschr!$B:$N,4,FALSE))</f>
        <v>0</v>
      </c>
    </row>
    <row r="143" spans="2:8" ht="12.75">
      <c r="B143" s="11">
        <f>IF($C143=0,"",IF(VLOOKUP($C143,Inschr!$B:$N,11,FALSE)=0,"",VLOOKUP($C143,Inschr!$B:$N,11,FALSE)))</f>
      </c>
      <c r="C143" s="2">
        <f>Inschr!B143</f>
        <v>0</v>
      </c>
      <c r="D143" s="2">
        <f>Inschr!D143</f>
        <v>0</v>
      </c>
      <c r="E143" s="2">
        <f>Inschr!E143</f>
        <v>0</v>
      </c>
      <c r="F143" s="2">
        <f>Inschr!K143</f>
        <v>0</v>
      </c>
      <c r="G143" s="12">
        <f>IF($B143="",Inschr!M143,VLOOKUP($B143,Inschr!$B:$N,3,FALSE))</f>
        <v>0</v>
      </c>
      <c r="H143" s="12">
        <f>IF($B143="",Inschr!N143,VLOOKUP($B143,Inschr!$B:$N,4,FALSE))</f>
        <v>0</v>
      </c>
    </row>
    <row r="144" spans="2:8" ht="12.75">
      <c r="B144" s="11">
        <f>IF($C144=0,"",IF(VLOOKUP($C144,Inschr!$B:$N,11,FALSE)=0,"",VLOOKUP($C144,Inschr!$B:$N,11,FALSE)))</f>
      </c>
      <c r="C144" s="2">
        <f>Inschr!B144</f>
        <v>0</v>
      </c>
      <c r="D144" s="2">
        <f>Inschr!D144</f>
        <v>0</v>
      </c>
      <c r="E144" s="2">
        <f>Inschr!E144</f>
        <v>0</v>
      </c>
      <c r="F144" s="2">
        <f>Inschr!K144</f>
        <v>0</v>
      </c>
      <c r="G144" s="12">
        <f>IF($B144="",Inschr!M144,VLOOKUP($B144,Inschr!$B:$N,3,FALSE))</f>
        <v>0</v>
      </c>
      <c r="H144" s="12">
        <f>IF($B144="",Inschr!N144,VLOOKUP($B144,Inschr!$B:$N,4,FALSE))</f>
        <v>0</v>
      </c>
    </row>
    <row r="145" spans="2:8" ht="12.75">
      <c r="B145" s="11">
        <f>IF($C145=0,"",IF(VLOOKUP($C145,Inschr!$B:$N,11,FALSE)=0,"",VLOOKUP($C145,Inschr!$B:$N,11,FALSE)))</f>
      </c>
      <c r="C145" s="2">
        <f>Inschr!B145</f>
        <v>0</v>
      </c>
      <c r="D145" s="2">
        <f>Inschr!D145</f>
        <v>0</v>
      </c>
      <c r="E145" s="2">
        <f>Inschr!E145</f>
        <v>0</v>
      </c>
      <c r="F145" s="2">
        <f>Inschr!K145</f>
        <v>0</v>
      </c>
      <c r="G145" s="12">
        <f>IF($B145="",Inschr!M145,VLOOKUP($B145,Inschr!$B:$N,3,FALSE))</f>
        <v>0</v>
      </c>
      <c r="H145" s="12">
        <f>IF($B145="",Inschr!N145,VLOOKUP($B145,Inschr!$B:$N,4,FALSE))</f>
        <v>0</v>
      </c>
    </row>
    <row r="146" spans="2:8" ht="12.75">
      <c r="B146" s="11">
        <f>IF($C146=0,"",IF(VLOOKUP($C146,Inschr!$B:$N,11,FALSE)=0,"",VLOOKUP($C146,Inschr!$B:$N,11,FALSE)))</f>
      </c>
      <c r="C146" s="2">
        <f>Inschr!B146</f>
        <v>0</v>
      </c>
      <c r="D146" s="2">
        <f>Inschr!D146</f>
        <v>0</v>
      </c>
      <c r="E146" s="2">
        <f>Inschr!E146</f>
        <v>0</v>
      </c>
      <c r="F146" s="2">
        <f>Inschr!K146</f>
        <v>0</v>
      </c>
      <c r="G146" s="12">
        <f>IF($B146="",Inschr!M146,VLOOKUP($B146,Inschr!$B:$N,3,FALSE))</f>
        <v>0</v>
      </c>
      <c r="H146" s="12">
        <f>IF($B146="",Inschr!N146,VLOOKUP($B146,Inschr!$B:$N,4,FALSE))</f>
        <v>0</v>
      </c>
    </row>
    <row r="147" spans="2:8" ht="12.75">
      <c r="B147" s="11">
        <f>IF($C147=0,"",IF(VLOOKUP($C147,Inschr!$B:$N,11,FALSE)=0,"",VLOOKUP($C147,Inschr!$B:$N,11,FALSE)))</f>
      </c>
      <c r="C147" s="2">
        <f>Inschr!B147</f>
        <v>0</v>
      </c>
      <c r="D147" s="2">
        <f>Inschr!D147</f>
        <v>0</v>
      </c>
      <c r="E147" s="2">
        <f>Inschr!E147</f>
        <v>0</v>
      </c>
      <c r="F147" s="2">
        <f>Inschr!K147</f>
        <v>0</v>
      </c>
      <c r="G147" s="12">
        <f>IF($B147="",Inschr!M147,VLOOKUP($B147,Inschr!$B:$N,3,FALSE))</f>
        <v>0</v>
      </c>
      <c r="H147" s="12">
        <f>IF($B147="",Inschr!N147,VLOOKUP($B147,Inschr!$B:$N,4,FALSE))</f>
        <v>0</v>
      </c>
    </row>
    <row r="148" spans="2:8" ht="12.75">
      <c r="B148" s="11">
        <f>IF($C148=0,"",IF(VLOOKUP($C148,Inschr!$B:$N,11,FALSE)=0,"",VLOOKUP($C148,Inschr!$B:$N,11,FALSE)))</f>
      </c>
      <c r="C148" s="2">
        <f>Inschr!B148</f>
        <v>0</v>
      </c>
      <c r="D148" s="2">
        <f>Inschr!D148</f>
        <v>0</v>
      </c>
      <c r="E148" s="2">
        <f>Inschr!E148</f>
        <v>0</v>
      </c>
      <c r="F148" s="2">
        <f>Inschr!K148</f>
        <v>0</v>
      </c>
      <c r="G148" s="12">
        <f>IF($B148="",Inschr!M148,VLOOKUP($B148,Inschr!$B:$N,3,FALSE))</f>
        <v>0</v>
      </c>
      <c r="H148" s="12">
        <f>IF($B148="",Inschr!N148,VLOOKUP($B148,Inschr!$B:$N,4,FALSE))</f>
        <v>0</v>
      </c>
    </row>
    <row r="149" spans="2:8" ht="12.75">
      <c r="B149" s="11">
        <f>IF($C149=0,"",IF(VLOOKUP($C149,Inschr!$B:$N,11,FALSE)=0,"",VLOOKUP($C149,Inschr!$B:$N,11,FALSE)))</f>
      </c>
      <c r="C149" s="2">
        <f>Inschr!B149</f>
        <v>0</v>
      </c>
      <c r="D149" s="2">
        <f>Inschr!D149</f>
        <v>0</v>
      </c>
      <c r="E149" s="2">
        <f>Inschr!E149</f>
        <v>0</v>
      </c>
      <c r="F149" s="2">
        <f>Inschr!K149</f>
        <v>0</v>
      </c>
      <c r="G149" s="12">
        <f>IF($B149="",Inschr!M149,VLOOKUP($B149,Inschr!$B:$N,3,FALSE))</f>
        <v>0</v>
      </c>
      <c r="H149" s="12">
        <f>IF($B149="",Inschr!N149,VLOOKUP($B149,Inschr!$B:$N,4,FALSE))</f>
        <v>0</v>
      </c>
    </row>
    <row r="150" spans="2:8" ht="12.75">
      <c r="B150" s="11">
        <f>IF($C150=0,"",IF(VLOOKUP($C150,Inschr!$B:$N,11,FALSE)=0,"",VLOOKUP($C150,Inschr!$B:$N,11,FALSE)))</f>
      </c>
      <c r="C150" s="2">
        <f>Inschr!B150</f>
        <v>0</v>
      </c>
      <c r="D150" s="2">
        <f>Inschr!D150</f>
        <v>0</v>
      </c>
      <c r="E150" s="2">
        <f>Inschr!E150</f>
        <v>0</v>
      </c>
      <c r="F150" s="2">
        <f>Inschr!K150</f>
        <v>0</v>
      </c>
      <c r="G150" s="12">
        <f>IF($B150="",Inschr!M150,VLOOKUP($B150,Inschr!$B:$N,3,FALSE))</f>
        <v>0</v>
      </c>
      <c r="H150" s="12">
        <f>IF($B150="",Inschr!N150,VLOOKUP($B150,Inschr!$B:$N,4,FALSE))</f>
        <v>0</v>
      </c>
    </row>
    <row r="151" spans="2:8" ht="12.75">
      <c r="B151" s="11">
        <f>IF($C151=0,"",IF(VLOOKUP($C151,Inschr!$B:$N,11,FALSE)=0,"",VLOOKUP($C151,Inschr!$B:$N,11,FALSE)))</f>
      </c>
      <c r="C151" s="2">
        <f>Inschr!B151</f>
        <v>0</v>
      </c>
      <c r="D151" s="2">
        <f>Inschr!D151</f>
        <v>0</v>
      </c>
      <c r="E151" s="2">
        <f>Inschr!E151</f>
        <v>0</v>
      </c>
      <c r="F151" s="2">
        <f>Inschr!K151</f>
        <v>0</v>
      </c>
      <c r="G151" s="12">
        <f>IF($B151="",Inschr!M151,VLOOKUP($B151,Inschr!$B:$N,3,FALSE))</f>
        <v>0</v>
      </c>
      <c r="H151" s="12">
        <f>IF($B151="",Inschr!N151,VLOOKUP($B151,Inschr!$B:$N,4,FALSE))</f>
        <v>0</v>
      </c>
    </row>
    <row r="152" spans="2:8" ht="12.75">
      <c r="B152" s="11">
        <f>IF($C152=0,"",IF(VLOOKUP($C152,Inschr!$B:$N,11,FALSE)=0,"",VLOOKUP($C152,Inschr!$B:$N,11,FALSE)))</f>
      </c>
      <c r="C152" s="2">
        <f>Inschr!B152</f>
        <v>0</v>
      </c>
      <c r="D152" s="2">
        <f>Inschr!D152</f>
        <v>0</v>
      </c>
      <c r="E152" s="2">
        <f>Inschr!E152</f>
        <v>0</v>
      </c>
      <c r="F152" s="2">
        <f>Inschr!K152</f>
        <v>0</v>
      </c>
      <c r="G152" s="12">
        <f>IF($B152="",Inschr!M152,VLOOKUP($B152,Inschr!$B:$N,3,FALSE))</f>
        <v>0</v>
      </c>
      <c r="H152" s="12">
        <f>IF($B152="",Inschr!N152,VLOOKUP($B152,Inschr!$B:$N,4,FALSE))</f>
        <v>0</v>
      </c>
    </row>
    <row r="153" spans="2:8" ht="12.75">
      <c r="B153" s="11">
        <f>IF($C153=0,"",IF(VLOOKUP($C153,Inschr!$B:$N,11,FALSE)=0,"",VLOOKUP($C153,Inschr!$B:$N,11,FALSE)))</f>
      </c>
      <c r="C153" s="2">
        <f>Inschr!B153</f>
        <v>0</v>
      </c>
      <c r="D153" s="2">
        <f>Inschr!D153</f>
        <v>0</v>
      </c>
      <c r="E153" s="2">
        <f>Inschr!E153</f>
        <v>0</v>
      </c>
      <c r="F153" s="2">
        <f>Inschr!K153</f>
        <v>0</v>
      </c>
      <c r="G153" s="12">
        <f>IF($B153="",Inschr!M153,VLOOKUP($B153,Inschr!$B:$N,3,FALSE))</f>
        <v>0</v>
      </c>
      <c r="H153" s="12">
        <f>IF($B153="",Inschr!N153,VLOOKUP($B153,Inschr!$B:$N,4,FALSE))</f>
        <v>0</v>
      </c>
    </row>
    <row r="154" spans="2:8" ht="12.75">
      <c r="B154" s="11">
        <f>IF($C154=0,"",IF(VLOOKUP($C154,Inschr!$B:$N,11,FALSE)=0,"",VLOOKUP($C154,Inschr!$B:$N,11,FALSE)))</f>
      </c>
      <c r="C154" s="2">
        <f>Inschr!B154</f>
        <v>0</v>
      </c>
      <c r="D154" s="2">
        <f>Inschr!D154</f>
        <v>0</v>
      </c>
      <c r="E154" s="2">
        <f>Inschr!E154</f>
        <v>0</v>
      </c>
      <c r="F154" s="2">
        <f>Inschr!K154</f>
        <v>0</v>
      </c>
      <c r="G154" s="12">
        <f>IF($B154="",Inschr!M154,VLOOKUP($B154,Inschr!$B:$N,3,FALSE))</f>
        <v>0</v>
      </c>
      <c r="H154" s="12">
        <f>IF($B154="",Inschr!N154,VLOOKUP($B154,Inschr!$B:$N,4,FALSE))</f>
        <v>0</v>
      </c>
    </row>
    <row r="155" spans="2:8" ht="12.75">
      <c r="B155" s="11">
        <f>IF($C155=0,"",IF(VLOOKUP($C155,Inschr!$B:$N,11,FALSE)=0,"",VLOOKUP($C155,Inschr!$B:$N,11,FALSE)))</f>
      </c>
      <c r="C155" s="2">
        <f>Inschr!B155</f>
        <v>0</v>
      </c>
      <c r="D155" s="2">
        <f>Inschr!D155</f>
        <v>0</v>
      </c>
      <c r="E155" s="2">
        <f>Inschr!E155</f>
        <v>0</v>
      </c>
      <c r="F155" s="2">
        <f>Inschr!K155</f>
        <v>0</v>
      </c>
      <c r="G155" s="12">
        <f>IF($B155="",Inschr!M155,VLOOKUP($B155,Inschr!$B:$N,3,FALSE))</f>
        <v>0</v>
      </c>
      <c r="H155" s="12">
        <f>IF($B155="",Inschr!N155,VLOOKUP($B155,Inschr!$B:$N,4,FALSE))</f>
        <v>0</v>
      </c>
    </row>
    <row r="156" spans="2:8" ht="12.75">
      <c r="B156" s="11">
        <f>IF($C156=0,"",IF(VLOOKUP($C156,Inschr!$B:$N,11,FALSE)=0,"",VLOOKUP($C156,Inschr!$B:$N,11,FALSE)))</f>
      </c>
      <c r="C156" s="2">
        <f>Inschr!B156</f>
        <v>0</v>
      </c>
      <c r="D156" s="2">
        <f>Inschr!D156</f>
        <v>0</v>
      </c>
      <c r="E156" s="2">
        <f>Inschr!E156</f>
        <v>0</v>
      </c>
      <c r="F156" s="2">
        <f>Inschr!K156</f>
        <v>0</v>
      </c>
      <c r="G156" s="12">
        <f>IF($B156="",Inschr!M156,VLOOKUP($B156,Inschr!$B:$N,3,FALSE))</f>
        <v>0</v>
      </c>
      <c r="H156" s="12">
        <f>IF($B156="",Inschr!N156,VLOOKUP($B156,Inschr!$B:$N,4,FALSE))</f>
        <v>0</v>
      </c>
    </row>
    <row r="157" spans="2:8" ht="12.75">
      <c r="B157" s="11">
        <f>IF($C157=0,"",IF(VLOOKUP($C157,Inschr!$B:$N,11,FALSE)=0,"",VLOOKUP($C157,Inschr!$B:$N,11,FALSE)))</f>
      </c>
      <c r="C157" s="2">
        <f>Inschr!B157</f>
        <v>0</v>
      </c>
      <c r="D157" s="2">
        <f>Inschr!D157</f>
        <v>0</v>
      </c>
      <c r="E157" s="2">
        <f>Inschr!E157</f>
        <v>0</v>
      </c>
      <c r="F157" s="2">
        <f>Inschr!K157</f>
        <v>0</v>
      </c>
      <c r="G157" s="12">
        <f>IF($B157="",Inschr!M157,VLOOKUP($B157,Inschr!$B:$N,3,FALSE))</f>
        <v>0</v>
      </c>
      <c r="H157" s="12">
        <f>IF($B157="",Inschr!N157,VLOOKUP($B157,Inschr!$B:$N,4,FALSE))</f>
        <v>0</v>
      </c>
    </row>
    <row r="158" spans="2:8" ht="12.75">
      <c r="B158" s="11">
        <f>IF($C158=0,"",IF(VLOOKUP($C158,Inschr!$B:$N,11,FALSE)=0,"",VLOOKUP($C158,Inschr!$B:$N,11,FALSE)))</f>
      </c>
      <c r="C158" s="2">
        <f>Inschr!B158</f>
        <v>0</v>
      </c>
      <c r="D158" s="2">
        <f>Inschr!D158</f>
        <v>0</v>
      </c>
      <c r="E158" s="2">
        <f>Inschr!E158</f>
        <v>0</v>
      </c>
      <c r="F158" s="2">
        <f>Inschr!K158</f>
        <v>0</v>
      </c>
      <c r="G158" s="12">
        <f>IF($B158="",Inschr!M158,VLOOKUP($B158,Inschr!$B:$N,3,FALSE))</f>
        <v>0</v>
      </c>
      <c r="H158" s="12">
        <f>IF($B158="",Inschr!N158,VLOOKUP($B158,Inschr!$B:$N,4,FALSE))</f>
        <v>0</v>
      </c>
    </row>
    <row r="159" spans="2:8" ht="12.75">
      <c r="B159" s="11">
        <f>IF($C159=0,"",IF(VLOOKUP($C159,Inschr!$B:$N,11,FALSE)=0,"",VLOOKUP($C159,Inschr!$B:$N,11,FALSE)))</f>
      </c>
      <c r="C159" s="2">
        <f>Inschr!B159</f>
        <v>0</v>
      </c>
      <c r="D159" s="2">
        <f>Inschr!D159</f>
        <v>0</v>
      </c>
      <c r="E159" s="2">
        <f>Inschr!E159</f>
        <v>0</v>
      </c>
      <c r="F159" s="2">
        <f>Inschr!K159</f>
        <v>0</v>
      </c>
      <c r="G159" s="12">
        <f>IF($B159="",Inschr!M159,VLOOKUP($B159,Inschr!$B:$N,3,FALSE))</f>
        <v>0</v>
      </c>
      <c r="H159" s="12">
        <f>IF($B159="",Inschr!N159,VLOOKUP($B159,Inschr!$B:$N,4,FALSE))</f>
        <v>0</v>
      </c>
    </row>
    <row r="160" spans="2:8" ht="12.75">
      <c r="B160" s="11">
        <f>IF($C160=0,"",IF(VLOOKUP($C160,Inschr!$B:$N,11,FALSE)=0,"",VLOOKUP($C160,Inschr!$B:$N,11,FALSE)))</f>
      </c>
      <c r="C160" s="2">
        <f>Inschr!B160</f>
        <v>0</v>
      </c>
      <c r="D160" s="2">
        <f>Inschr!D160</f>
        <v>0</v>
      </c>
      <c r="E160" s="2">
        <f>Inschr!E160</f>
        <v>0</v>
      </c>
      <c r="F160" s="2">
        <f>Inschr!K160</f>
        <v>0</v>
      </c>
      <c r="G160" s="12">
        <f>IF($B160="",Inschr!M160,VLOOKUP($B160,Inschr!$B:$N,3,FALSE))</f>
        <v>0</v>
      </c>
      <c r="H160" s="12">
        <f>IF($B160="",Inschr!N160,VLOOKUP($B160,Inschr!$B:$N,4,FALSE))</f>
        <v>0</v>
      </c>
    </row>
    <row r="161" spans="2:8" ht="12.75">
      <c r="B161" s="11">
        <f>IF($C161=0,"",IF(VLOOKUP($C161,Inschr!$B:$N,11,FALSE)=0,"",VLOOKUP($C161,Inschr!$B:$N,11,FALSE)))</f>
      </c>
      <c r="C161" s="2">
        <f>Inschr!B161</f>
        <v>0</v>
      </c>
      <c r="D161" s="2">
        <f>Inschr!D161</f>
        <v>0</v>
      </c>
      <c r="E161" s="2">
        <f>Inschr!E161</f>
        <v>0</v>
      </c>
      <c r="F161" s="2">
        <f>Inschr!K161</f>
        <v>0</v>
      </c>
      <c r="G161" s="12">
        <f>IF($B161="",Inschr!M161,VLOOKUP($B161,Inschr!$B:$N,3,FALSE))</f>
        <v>0</v>
      </c>
      <c r="H161" s="12">
        <f>IF($B161="",Inschr!N161,VLOOKUP($B161,Inschr!$B:$N,4,FALSE))</f>
        <v>0</v>
      </c>
    </row>
    <row r="162" spans="2:8" ht="12.75">
      <c r="B162" s="11">
        <f>IF($C162=0,"",IF(VLOOKUP($C162,Inschr!$B:$N,11,FALSE)=0,"",VLOOKUP($C162,Inschr!$B:$N,11,FALSE)))</f>
      </c>
      <c r="C162" s="2">
        <f>Inschr!B162</f>
        <v>0</v>
      </c>
      <c r="D162" s="2">
        <f>Inschr!D162</f>
        <v>0</v>
      </c>
      <c r="E162" s="2">
        <f>Inschr!E162</f>
        <v>0</v>
      </c>
      <c r="F162" s="2">
        <f>Inschr!K162</f>
        <v>0</v>
      </c>
      <c r="G162" s="12">
        <f>IF($B162="",Inschr!M162,VLOOKUP($B162,Inschr!$B:$N,3,FALSE))</f>
        <v>0</v>
      </c>
      <c r="H162" s="12">
        <f>IF($B162="",Inschr!N162,VLOOKUP($B162,Inschr!$B:$N,4,FALSE))</f>
        <v>0</v>
      </c>
    </row>
    <row r="163" spans="2:8" ht="12.75">
      <c r="B163" s="11">
        <f>IF($C163=0,"",IF(VLOOKUP($C163,Inschr!$B:$N,11,FALSE)=0,"",VLOOKUP($C163,Inschr!$B:$N,11,FALSE)))</f>
      </c>
      <c r="C163" s="2">
        <f>Inschr!B163</f>
        <v>0</v>
      </c>
      <c r="D163" s="2">
        <f>Inschr!D163</f>
        <v>0</v>
      </c>
      <c r="E163" s="2">
        <f>Inschr!E163</f>
        <v>0</v>
      </c>
      <c r="F163" s="2">
        <f>Inschr!K163</f>
        <v>0</v>
      </c>
      <c r="G163" s="12">
        <f>IF($B163="",Inschr!M163,VLOOKUP($B163,Inschr!$B:$N,3,FALSE))</f>
        <v>0</v>
      </c>
      <c r="H163" s="12">
        <f>IF($B163="",Inschr!N163,VLOOKUP($B163,Inschr!$B:$N,4,FALSE))</f>
        <v>0</v>
      </c>
    </row>
    <row r="164" spans="2:8" ht="12.75">
      <c r="B164" s="11">
        <f>IF($C164=0,"",IF(VLOOKUP($C164,Inschr!$B:$N,11,FALSE)=0,"",VLOOKUP($C164,Inschr!$B:$N,11,FALSE)))</f>
      </c>
      <c r="C164" s="2">
        <f>Inschr!B164</f>
        <v>0</v>
      </c>
      <c r="D164" s="2">
        <f>Inschr!D164</f>
        <v>0</v>
      </c>
      <c r="E164" s="2">
        <f>Inschr!E164</f>
        <v>0</v>
      </c>
      <c r="F164" s="2">
        <f>Inschr!K164</f>
        <v>0</v>
      </c>
      <c r="G164" s="12">
        <f>IF($B164="",Inschr!M164,VLOOKUP($B164,Inschr!$B:$N,3,FALSE))</f>
        <v>0</v>
      </c>
      <c r="H164" s="12">
        <f>IF($B164="",Inschr!N164,VLOOKUP($B164,Inschr!$B:$N,4,FALSE))</f>
        <v>0</v>
      </c>
    </row>
    <row r="165" spans="2:8" ht="12.75">
      <c r="B165" s="11">
        <f>IF($C165=0,"",IF(VLOOKUP($C165,Inschr!$B:$N,11,FALSE)=0,"",VLOOKUP($C165,Inschr!$B:$N,11,FALSE)))</f>
      </c>
      <c r="C165" s="2">
        <f>Inschr!B165</f>
        <v>0</v>
      </c>
      <c r="D165" s="2">
        <f>Inschr!D165</f>
        <v>0</v>
      </c>
      <c r="E165" s="2">
        <f>Inschr!E165</f>
        <v>0</v>
      </c>
      <c r="F165" s="2">
        <f>Inschr!K165</f>
        <v>0</v>
      </c>
      <c r="G165" s="12">
        <f>IF($B165="",Inschr!M165,VLOOKUP($B165,Inschr!$B:$N,3,FALSE))</f>
        <v>0</v>
      </c>
      <c r="H165" s="12">
        <f>IF($B165="",Inschr!N165,VLOOKUP($B165,Inschr!$B:$N,4,FALSE))</f>
        <v>0</v>
      </c>
    </row>
    <row r="166" spans="2:8" ht="12.75">
      <c r="B166" s="11">
        <f>IF($C166=0,"",IF(VLOOKUP($C166,Inschr!$B:$N,11,FALSE)=0,"",VLOOKUP($C166,Inschr!$B:$N,11,FALSE)))</f>
      </c>
      <c r="C166" s="2">
        <f>Inschr!B166</f>
        <v>0</v>
      </c>
      <c r="D166" s="2">
        <f>Inschr!D166</f>
        <v>0</v>
      </c>
      <c r="E166" s="2">
        <f>Inschr!E166</f>
        <v>0</v>
      </c>
      <c r="F166" s="2">
        <f>Inschr!K166</f>
        <v>0</v>
      </c>
      <c r="G166" s="12">
        <f>IF($B166="",Inschr!M166,VLOOKUP($B166,Inschr!$B:$N,3,FALSE))</f>
        <v>0</v>
      </c>
      <c r="H166" s="12">
        <f>IF($B166="",Inschr!N166,VLOOKUP($B166,Inschr!$B:$N,4,FALSE))</f>
        <v>0</v>
      </c>
    </row>
    <row r="167" spans="2:8" ht="12.75">
      <c r="B167" s="11">
        <f>IF($C167=0,"",IF(VLOOKUP($C167,Inschr!$B:$N,11,FALSE)=0,"",VLOOKUP($C167,Inschr!$B:$N,11,FALSE)))</f>
      </c>
      <c r="C167" s="2">
        <f>Inschr!B167</f>
        <v>0</v>
      </c>
      <c r="D167" s="2">
        <f>Inschr!D167</f>
        <v>0</v>
      </c>
      <c r="E167" s="2">
        <f>Inschr!E167</f>
        <v>0</v>
      </c>
      <c r="F167" s="2">
        <f>Inschr!K167</f>
        <v>0</v>
      </c>
      <c r="G167" s="12">
        <f>IF($B167="",Inschr!M167,VLOOKUP($B167,Inschr!$B:$N,3,FALSE))</f>
        <v>0</v>
      </c>
      <c r="H167" s="12">
        <f>IF($B167="",Inschr!N167,VLOOKUP($B167,Inschr!$B:$N,4,FALSE))</f>
        <v>0</v>
      </c>
    </row>
    <row r="168" spans="2:8" ht="12.75">
      <c r="B168" s="11">
        <f>IF($C168=0,"",IF(VLOOKUP($C168,Inschr!$B:$N,11,FALSE)=0,"",VLOOKUP($C168,Inschr!$B:$N,11,FALSE)))</f>
      </c>
      <c r="C168" s="2">
        <f>Inschr!B168</f>
        <v>0</v>
      </c>
      <c r="D168" s="2">
        <f>Inschr!D168</f>
        <v>0</v>
      </c>
      <c r="E168" s="2">
        <f>Inschr!E168</f>
        <v>0</v>
      </c>
      <c r="F168" s="2">
        <f>Inschr!K168</f>
        <v>0</v>
      </c>
      <c r="G168" s="12">
        <f>IF($B168="",Inschr!M168,VLOOKUP($B168,Inschr!$B:$N,3,FALSE))</f>
        <v>0</v>
      </c>
      <c r="H168" s="12">
        <f>IF($B168="",Inschr!N168,VLOOKUP($B168,Inschr!$B:$N,4,FALSE))</f>
        <v>0</v>
      </c>
    </row>
    <row r="169" spans="2:8" ht="12.75">
      <c r="B169" s="11">
        <f>IF($C169=0,"",IF(VLOOKUP($C169,Inschr!$B:$N,11,FALSE)=0,"",VLOOKUP($C169,Inschr!$B:$N,11,FALSE)))</f>
      </c>
      <c r="C169" s="2">
        <f>Inschr!B169</f>
        <v>0</v>
      </c>
      <c r="D169" s="2">
        <f>Inschr!D169</f>
        <v>0</v>
      </c>
      <c r="E169" s="2">
        <f>Inschr!E169</f>
        <v>0</v>
      </c>
      <c r="F169" s="2">
        <f>Inschr!K169</f>
        <v>0</v>
      </c>
      <c r="G169" s="12">
        <f>IF($B169="",Inschr!M169,VLOOKUP($B169,Inschr!$B:$N,3,FALSE))</f>
        <v>0</v>
      </c>
      <c r="H169" s="12">
        <f>IF($B169="",Inschr!N169,VLOOKUP($B169,Inschr!$B:$N,4,FALSE))</f>
        <v>0</v>
      </c>
    </row>
    <row r="170" spans="2:8" ht="12.75">
      <c r="B170" s="11">
        <f>IF($C170=0,"",IF(VLOOKUP($C170,Inschr!$B:$N,11,FALSE)=0,"",VLOOKUP($C170,Inschr!$B:$N,11,FALSE)))</f>
      </c>
      <c r="C170" s="2">
        <f>Inschr!B170</f>
        <v>0</v>
      </c>
      <c r="D170" s="2">
        <f>Inschr!D170</f>
        <v>0</v>
      </c>
      <c r="E170" s="2">
        <f>Inschr!E170</f>
        <v>0</v>
      </c>
      <c r="F170" s="2">
        <f>Inschr!K170</f>
        <v>0</v>
      </c>
      <c r="G170" s="12">
        <f>IF($B170="",Inschr!M170,VLOOKUP($B170,Inschr!$B:$N,3,FALSE))</f>
        <v>0</v>
      </c>
      <c r="H170" s="12">
        <f>IF($B170="",Inschr!N170,VLOOKUP($B170,Inschr!$B:$N,4,FALSE))</f>
        <v>0</v>
      </c>
    </row>
    <row r="171" spans="2:8" ht="12.75">
      <c r="B171" s="11">
        <f>IF($C171=0,"",IF(VLOOKUP($C171,Inschr!$B:$N,11,FALSE)=0,"",VLOOKUP($C171,Inschr!$B:$N,11,FALSE)))</f>
      </c>
      <c r="C171" s="2">
        <f>Inschr!B171</f>
        <v>0</v>
      </c>
      <c r="D171" s="2">
        <f>Inschr!D171</f>
        <v>0</v>
      </c>
      <c r="E171" s="2">
        <f>Inschr!E171</f>
        <v>0</v>
      </c>
      <c r="F171" s="2">
        <f>Inschr!K171</f>
        <v>0</v>
      </c>
      <c r="G171" s="12">
        <f>IF($B171="",Inschr!M171,VLOOKUP($B171,Inschr!$B:$N,3,FALSE))</f>
        <v>0</v>
      </c>
      <c r="H171" s="12">
        <f>IF($B171="",Inschr!N171,VLOOKUP($B171,Inschr!$B:$N,4,FALSE))</f>
        <v>0</v>
      </c>
    </row>
    <row r="172" spans="2:8" ht="12.75">
      <c r="B172" s="11">
        <f>IF($C172=0,"",IF(VLOOKUP($C172,Inschr!$B:$N,11,FALSE)=0,"",VLOOKUP($C172,Inschr!$B:$N,11,FALSE)))</f>
      </c>
      <c r="C172" s="2">
        <f>Inschr!B172</f>
        <v>0</v>
      </c>
      <c r="D172" s="2">
        <f>Inschr!D172</f>
        <v>0</v>
      </c>
      <c r="E172" s="2">
        <f>Inschr!E172</f>
        <v>0</v>
      </c>
      <c r="F172" s="2">
        <f>Inschr!K172</f>
        <v>0</v>
      </c>
      <c r="G172" s="12">
        <f>IF($B172="",Inschr!M172,VLOOKUP($B172,Inschr!$B:$N,3,FALSE))</f>
        <v>0</v>
      </c>
      <c r="H172" s="12">
        <f>IF($B172="",Inschr!N172,VLOOKUP($B172,Inschr!$B:$N,4,FALSE))</f>
        <v>0</v>
      </c>
    </row>
    <row r="173" spans="2:8" ht="12.75">
      <c r="B173" s="11">
        <f>IF($C173=0,"",IF(VLOOKUP($C173,Inschr!$B:$N,11,FALSE)=0,"",VLOOKUP($C173,Inschr!$B:$N,11,FALSE)))</f>
      </c>
      <c r="C173" s="2">
        <f>Inschr!B173</f>
        <v>0</v>
      </c>
      <c r="D173" s="2">
        <f>Inschr!D173</f>
        <v>0</v>
      </c>
      <c r="E173" s="2">
        <f>Inschr!E173</f>
        <v>0</v>
      </c>
      <c r="F173" s="2">
        <f>Inschr!K173</f>
        <v>0</v>
      </c>
      <c r="G173" s="12">
        <f>IF($B173="",Inschr!M173,VLOOKUP($B173,Inschr!$B:$N,3,FALSE))</f>
        <v>0</v>
      </c>
      <c r="H173" s="12">
        <f>IF($B173="",Inschr!N173,VLOOKUP($B173,Inschr!$B:$N,4,FALSE))</f>
        <v>0</v>
      </c>
    </row>
    <row r="174" spans="2:8" ht="12.75">
      <c r="B174" s="11">
        <f>IF($C174=0,"",IF(VLOOKUP($C174,Inschr!$B:$N,11,FALSE)=0,"",VLOOKUP($C174,Inschr!$B:$N,11,FALSE)))</f>
      </c>
      <c r="C174" s="2">
        <f>Inschr!B174</f>
        <v>0</v>
      </c>
      <c r="D174" s="2">
        <f>Inschr!D174</f>
        <v>0</v>
      </c>
      <c r="E174" s="2">
        <f>Inschr!E174</f>
        <v>0</v>
      </c>
      <c r="F174" s="2">
        <f>Inschr!K174</f>
        <v>0</v>
      </c>
      <c r="G174" s="12">
        <f>IF($B174="",Inschr!M174,VLOOKUP($B174,Inschr!$B:$N,3,FALSE))</f>
        <v>0</v>
      </c>
      <c r="H174" s="12">
        <f>IF($B174="",Inschr!N174,VLOOKUP($B174,Inschr!$B:$N,4,FALSE))</f>
        <v>0</v>
      </c>
    </row>
    <row r="175" spans="2:8" ht="12.75">
      <c r="B175" s="11">
        <f>IF($C175=0,"",IF(VLOOKUP($C175,Inschr!$B:$N,11,FALSE)=0,"",VLOOKUP($C175,Inschr!$B:$N,11,FALSE)))</f>
      </c>
      <c r="C175" s="2">
        <f>Inschr!B175</f>
        <v>0</v>
      </c>
      <c r="D175" s="2">
        <f>Inschr!D175</f>
        <v>0</v>
      </c>
      <c r="E175" s="2">
        <f>Inschr!E175</f>
        <v>0</v>
      </c>
      <c r="F175" s="2">
        <f>Inschr!K175</f>
        <v>0</v>
      </c>
      <c r="G175" s="12">
        <f>IF($B175="",Inschr!M175,VLOOKUP($B175,Inschr!$B:$N,3,FALSE))</f>
        <v>0</v>
      </c>
      <c r="H175" s="12">
        <f>IF($B175="",Inschr!N175,VLOOKUP($B175,Inschr!$B:$N,4,FALSE))</f>
        <v>0</v>
      </c>
    </row>
    <row r="176" spans="2:8" ht="12.75">
      <c r="B176" s="11">
        <f>IF($C176=0,"",IF(VLOOKUP($C176,Inschr!$B:$N,11,FALSE)=0,"",VLOOKUP($C176,Inschr!$B:$N,11,FALSE)))</f>
      </c>
      <c r="C176" s="2">
        <f>Inschr!B176</f>
        <v>0</v>
      </c>
      <c r="D176" s="2">
        <f>Inschr!D176</f>
        <v>0</v>
      </c>
      <c r="E176" s="2">
        <f>Inschr!E176</f>
        <v>0</v>
      </c>
      <c r="F176" s="2">
        <f>Inschr!K176</f>
        <v>0</v>
      </c>
      <c r="G176" s="12">
        <f>IF($B176="",Inschr!M176,VLOOKUP($B176,Inschr!$B:$N,3,FALSE))</f>
        <v>0</v>
      </c>
      <c r="H176" s="12">
        <f>IF($B176="",Inschr!N176,VLOOKUP($B176,Inschr!$B:$N,4,FALSE))</f>
        <v>0</v>
      </c>
    </row>
    <row r="177" spans="2:8" ht="12.75">
      <c r="B177" s="11">
        <f>IF($C177=0,"",IF(VLOOKUP($C177,Inschr!$B:$N,11,FALSE)=0,"",VLOOKUP($C177,Inschr!$B:$N,11,FALSE)))</f>
      </c>
      <c r="C177" s="2">
        <f>Inschr!B177</f>
        <v>0</v>
      </c>
      <c r="D177" s="2">
        <f>Inschr!D177</f>
        <v>0</v>
      </c>
      <c r="E177" s="2">
        <f>Inschr!E177</f>
        <v>0</v>
      </c>
      <c r="F177" s="2">
        <f>Inschr!K177</f>
        <v>0</v>
      </c>
      <c r="G177" s="12">
        <f>IF($B177="",Inschr!M177,VLOOKUP($B177,Inschr!$B:$N,3,FALSE))</f>
        <v>0</v>
      </c>
      <c r="H177" s="12">
        <f>IF($B177="",Inschr!N177,VLOOKUP($B177,Inschr!$B:$N,4,FALSE))</f>
        <v>0</v>
      </c>
    </row>
    <row r="178" spans="2:8" ht="12.75">
      <c r="B178" s="11">
        <f>IF($C178=0,"",IF(VLOOKUP($C178,Inschr!$B:$N,11,FALSE)=0,"",VLOOKUP($C178,Inschr!$B:$N,11,FALSE)))</f>
      </c>
      <c r="C178" s="2">
        <f>Inschr!B178</f>
        <v>0</v>
      </c>
      <c r="D178" s="2">
        <f>Inschr!D178</f>
        <v>0</v>
      </c>
      <c r="E178" s="2">
        <f>Inschr!E178</f>
        <v>0</v>
      </c>
      <c r="F178" s="2">
        <f>Inschr!K178</f>
        <v>0</v>
      </c>
      <c r="G178" s="12">
        <f>IF($B178="",Inschr!M178,VLOOKUP($B178,Inschr!$B:$N,3,FALSE))</f>
        <v>0</v>
      </c>
      <c r="H178" s="12">
        <f>IF($B178="",Inschr!N178,VLOOKUP($B178,Inschr!$B:$N,4,FALSE))</f>
        <v>0</v>
      </c>
    </row>
    <row r="179" spans="2:8" ht="12.75">
      <c r="B179" s="11">
        <f>IF($C179=0,"",IF(VLOOKUP($C179,Inschr!$B:$N,11,FALSE)=0,"",VLOOKUP($C179,Inschr!$B:$N,11,FALSE)))</f>
      </c>
      <c r="C179" s="2">
        <f>Inschr!B179</f>
        <v>0</v>
      </c>
      <c r="D179" s="2">
        <f>Inschr!D179</f>
        <v>0</v>
      </c>
      <c r="E179" s="2">
        <f>Inschr!E179</f>
        <v>0</v>
      </c>
      <c r="F179" s="2">
        <f>Inschr!K179</f>
        <v>0</v>
      </c>
      <c r="G179" s="12">
        <f>IF($B179="",Inschr!M179,VLOOKUP($B179,Inschr!$B:$N,3,FALSE))</f>
        <v>0</v>
      </c>
      <c r="H179" s="12">
        <f>IF($B179="",Inschr!N179,VLOOKUP($B179,Inschr!$B:$N,4,FALSE))</f>
        <v>0</v>
      </c>
    </row>
    <row r="180" spans="2:8" ht="12.75">
      <c r="B180" s="11">
        <f>IF($C180=0,"",IF(VLOOKUP($C180,Inschr!$B:$N,11,FALSE)=0,"",VLOOKUP($C180,Inschr!$B:$N,11,FALSE)))</f>
      </c>
      <c r="C180" s="2">
        <f>Inschr!B180</f>
        <v>0</v>
      </c>
      <c r="D180" s="2">
        <f>Inschr!D180</f>
        <v>0</v>
      </c>
      <c r="E180" s="2">
        <f>Inschr!E180</f>
        <v>0</v>
      </c>
      <c r="F180" s="2">
        <f>Inschr!K180</f>
        <v>0</v>
      </c>
      <c r="G180" s="12">
        <f>IF($B180="",Inschr!M180,VLOOKUP($B180,Inschr!$B:$N,3,FALSE))</f>
        <v>0</v>
      </c>
      <c r="H180" s="12">
        <f>IF($B180="",Inschr!N180,VLOOKUP($B180,Inschr!$B:$N,4,FALSE))</f>
        <v>0</v>
      </c>
    </row>
    <row r="181" spans="2:8" ht="12.75">
      <c r="B181" s="11">
        <f>IF($C181=0,"",IF(VLOOKUP($C181,Inschr!$B:$N,11,FALSE)=0,"",VLOOKUP($C181,Inschr!$B:$N,11,FALSE)))</f>
      </c>
      <c r="C181" s="2">
        <f>Inschr!B181</f>
        <v>0</v>
      </c>
      <c r="D181" s="2">
        <f>Inschr!D181</f>
        <v>0</v>
      </c>
      <c r="E181" s="2">
        <f>Inschr!E181</f>
        <v>0</v>
      </c>
      <c r="F181" s="2">
        <f>Inschr!K181</f>
        <v>0</v>
      </c>
      <c r="G181" s="12">
        <f>IF($B181="",Inschr!M181,VLOOKUP($B181,Inschr!$B:$N,3,FALSE))</f>
        <v>0</v>
      </c>
      <c r="H181" s="12">
        <f>IF($B181="",Inschr!N181,VLOOKUP($B181,Inschr!$B:$N,4,FALSE))</f>
        <v>0</v>
      </c>
    </row>
    <row r="182" spans="2:8" ht="12.75">
      <c r="B182" s="11">
        <f>IF($C182=0,"",IF(VLOOKUP($C182,Inschr!$B:$N,11,FALSE)=0,"",VLOOKUP($C182,Inschr!$B:$N,11,FALSE)))</f>
      </c>
      <c r="C182" s="2">
        <f>Inschr!B182</f>
        <v>0</v>
      </c>
      <c r="D182" s="2">
        <f>Inschr!D182</f>
        <v>0</v>
      </c>
      <c r="E182" s="2">
        <f>Inschr!E182</f>
        <v>0</v>
      </c>
      <c r="F182" s="2">
        <f>Inschr!K182</f>
        <v>0</v>
      </c>
      <c r="G182" s="12">
        <f>IF($B182="",Inschr!M182,VLOOKUP($B182,Inschr!$B:$N,3,FALSE))</f>
        <v>0</v>
      </c>
      <c r="H182" s="12">
        <f>IF($B182="",Inschr!N182,VLOOKUP($B182,Inschr!$B:$N,4,FALSE))</f>
        <v>0</v>
      </c>
    </row>
    <row r="183" spans="2:8" ht="12.75">
      <c r="B183" s="11">
        <f>IF($C183=0,"",IF(VLOOKUP($C183,Inschr!$B:$N,11,FALSE)=0,"",VLOOKUP($C183,Inschr!$B:$N,11,FALSE)))</f>
      </c>
      <c r="C183" s="2">
        <f>Inschr!B183</f>
        <v>0</v>
      </c>
      <c r="D183" s="2">
        <f>Inschr!D183</f>
        <v>0</v>
      </c>
      <c r="E183" s="2">
        <f>Inschr!E183</f>
        <v>0</v>
      </c>
      <c r="F183" s="2">
        <f>Inschr!K183</f>
        <v>0</v>
      </c>
      <c r="G183" s="12">
        <f>IF($B183="",Inschr!M183,VLOOKUP($B183,Inschr!$B:$N,3,FALSE))</f>
        <v>0</v>
      </c>
      <c r="H183" s="12">
        <f>IF($B183="",Inschr!N183,VLOOKUP($B183,Inschr!$B:$N,4,FALSE))</f>
        <v>0</v>
      </c>
    </row>
    <row r="184" spans="2:8" ht="12.75">
      <c r="B184" s="11">
        <f>IF($C184=0,"",IF(VLOOKUP($C184,Inschr!$B:$N,11,FALSE)=0,"",VLOOKUP($C184,Inschr!$B:$N,11,FALSE)))</f>
      </c>
      <c r="C184" s="2">
        <f>Inschr!B184</f>
        <v>0</v>
      </c>
      <c r="D184" s="2">
        <f>Inschr!D184</f>
        <v>0</v>
      </c>
      <c r="E184" s="2">
        <f>Inschr!E184</f>
        <v>0</v>
      </c>
      <c r="F184" s="2">
        <f>Inschr!K184</f>
        <v>0</v>
      </c>
      <c r="G184" s="12">
        <f>IF($B184="",Inschr!M184,VLOOKUP($B184,Inschr!$B:$N,3,FALSE))</f>
        <v>0</v>
      </c>
      <c r="H184" s="12">
        <f>IF($B184="",Inschr!N184,VLOOKUP($B184,Inschr!$B:$N,4,FALSE))</f>
        <v>0</v>
      </c>
    </row>
    <row r="185" spans="2:8" ht="12.75">
      <c r="B185" s="11">
        <f>IF($C185=0,"",IF(VLOOKUP($C185,Inschr!$B:$N,11,FALSE)=0,"",VLOOKUP($C185,Inschr!$B:$N,11,FALSE)))</f>
      </c>
      <c r="C185" s="2">
        <f>Inschr!B185</f>
        <v>0</v>
      </c>
      <c r="D185" s="2">
        <f>Inschr!D185</f>
        <v>0</v>
      </c>
      <c r="E185" s="2">
        <f>Inschr!E185</f>
        <v>0</v>
      </c>
      <c r="F185" s="2">
        <f>Inschr!K185</f>
        <v>0</v>
      </c>
      <c r="G185" s="12">
        <f>IF($B185="",Inschr!M185,VLOOKUP($B185,Inschr!$B:$N,3,FALSE))</f>
        <v>0</v>
      </c>
      <c r="H185" s="12">
        <f>IF($B185="",Inschr!N185,VLOOKUP($B185,Inschr!$B:$N,4,FALSE))</f>
        <v>0</v>
      </c>
    </row>
    <row r="186" spans="2:8" ht="12.75">
      <c r="B186" s="11">
        <f>IF($C186=0,"",IF(VLOOKUP($C186,Inschr!$B:$N,11,FALSE)=0,"",VLOOKUP($C186,Inschr!$B:$N,11,FALSE)))</f>
      </c>
      <c r="C186" s="2">
        <f>Inschr!B186</f>
        <v>0</v>
      </c>
      <c r="D186" s="2">
        <f>Inschr!D186</f>
        <v>0</v>
      </c>
      <c r="E186" s="2">
        <f>Inschr!E186</f>
        <v>0</v>
      </c>
      <c r="F186" s="2">
        <f>Inschr!K186</f>
        <v>0</v>
      </c>
      <c r="G186" s="12">
        <f>IF($B186="",Inschr!M186,VLOOKUP($B186,Inschr!$B:$N,3,FALSE))</f>
        <v>0</v>
      </c>
      <c r="H186" s="12">
        <f>IF($B186="",Inschr!N186,VLOOKUP($B186,Inschr!$B:$N,4,FALSE))</f>
        <v>0</v>
      </c>
    </row>
    <row r="187" spans="2:8" ht="12.75">
      <c r="B187" s="11">
        <f>IF($C187=0,"",IF(VLOOKUP($C187,Inschr!$B:$N,11,FALSE)=0,"",VLOOKUP($C187,Inschr!$B:$N,11,FALSE)))</f>
      </c>
      <c r="C187" s="2">
        <f>Inschr!B187</f>
        <v>0</v>
      </c>
      <c r="D187" s="2">
        <f>Inschr!D187</f>
        <v>0</v>
      </c>
      <c r="E187" s="2">
        <f>Inschr!E187</f>
        <v>0</v>
      </c>
      <c r="F187" s="2">
        <f>Inschr!K187</f>
        <v>0</v>
      </c>
      <c r="G187" s="12">
        <f>IF($B187="",Inschr!M187,VLOOKUP($B187,Inschr!$B:$N,3,FALSE))</f>
        <v>0</v>
      </c>
      <c r="H187" s="12">
        <f>IF($B187="",Inschr!N187,VLOOKUP($B187,Inschr!$B:$N,4,FALSE))</f>
        <v>0</v>
      </c>
    </row>
    <row r="188" spans="2:8" ht="12.75">
      <c r="B188" s="11">
        <f>IF($C188=0,"",IF(VLOOKUP($C188,Inschr!$B:$N,11,FALSE)=0,"",VLOOKUP($C188,Inschr!$B:$N,11,FALSE)))</f>
      </c>
      <c r="C188" s="2">
        <f>Inschr!B188</f>
        <v>0</v>
      </c>
      <c r="D188" s="2">
        <f>Inschr!D188</f>
        <v>0</v>
      </c>
      <c r="E188" s="2">
        <f>Inschr!E188</f>
        <v>0</v>
      </c>
      <c r="F188" s="2">
        <f>Inschr!K188</f>
        <v>0</v>
      </c>
      <c r="G188" s="12">
        <f>IF($B188="",Inschr!M188,VLOOKUP($B188,Inschr!$B:$N,3,FALSE))</f>
        <v>0</v>
      </c>
      <c r="H188" s="12">
        <f>IF($B188="",Inschr!N188,VLOOKUP($B188,Inschr!$B:$N,4,FALSE))</f>
        <v>0</v>
      </c>
    </row>
    <row r="189" spans="2:8" ht="12.75">
      <c r="B189" s="11">
        <f>IF($C189=0,"",IF(VLOOKUP($C189,Inschr!$B:$N,11,FALSE)=0,"",VLOOKUP($C189,Inschr!$B:$N,11,FALSE)))</f>
      </c>
      <c r="C189" s="2">
        <f>Inschr!B189</f>
        <v>0</v>
      </c>
      <c r="D189" s="2">
        <f>Inschr!D189</f>
        <v>0</v>
      </c>
      <c r="E189" s="2">
        <f>Inschr!E189</f>
        <v>0</v>
      </c>
      <c r="F189" s="2">
        <f>Inschr!K189</f>
        <v>0</v>
      </c>
      <c r="G189" s="12">
        <f>IF($B189="",Inschr!M189,VLOOKUP($B189,Inschr!$B:$N,3,FALSE))</f>
        <v>0</v>
      </c>
      <c r="H189" s="12">
        <f>IF($B189="",Inschr!N189,VLOOKUP($B189,Inschr!$B:$N,4,FALSE))</f>
        <v>0</v>
      </c>
    </row>
    <row r="190" spans="2:8" ht="12.75">
      <c r="B190" s="11">
        <f>IF($C190=0,"",IF(VLOOKUP($C190,Inschr!$B:$N,11,FALSE)=0,"",VLOOKUP($C190,Inschr!$B:$N,11,FALSE)))</f>
      </c>
      <c r="C190" s="2">
        <f>Inschr!B190</f>
        <v>0</v>
      </c>
      <c r="D190" s="2">
        <f>Inschr!D190</f>
        <v>0</v>
      </c>
      <c r="E190" s="2">
        <f>Inschr!E190</f>
        <v>0</v>
      </c>
      <c r="F190" s="2">
        <f>Inschr!K190</f>
        <v>0</v>
      </c>
      <c r="G190" s="12">
        <f>IF($B190="",Inschr!M190,VLOOKUP($B190,Inschr!$B:$N,3,FALSE))</f>
        <v>0</v>
      </c>
      <c r="H190" s="12">
        <f>IF($B190="",Inschr!N190,VLOOKUP($B190,Inschr!$B:$N,4,FALSE))</f>
        <v>0</v>
      </c>
    </row>
    <row r="191" spans="2:8" ht="12.75">
      <c r="B191" s="11">
        <f>IF($C191=0,"",IF(VLOOKUP($C191,Inschr!$B:$N,11,FALSE)=0,"",VLOOKUP($C191,Inschr!$B:$N,11,FALSE)))</f>
      </c>
      <c r="C191" s="2">
        <f>Inschr!B191</f>
        <v>0</v>
      </c>
      <c r="D191" s="2">
        <f>Inschr!D191</f>
        <v>0</v>
      </c>
      <c r="E191" s="2">
        <f>Inschr!E191</f>
        <v>0</v>
      </c>
      <c r="F191" s="2">
        <f>Inschr!K191</f>
        <v>0</v>
      </c>
      <c r="G191" s="12">
        <f>IF($B191="",Inschr!M191,VLOOKUP($B191,Inschr!$B:$N,3,FALSE))</f>
        <v>0</v>
      </c>
      <c r="H191" s="12">
        <f>IF($B191="",Inschr!N191,VLOOKUP($B191,Inschr!$B:$N,4,FALSE))</f>
        <v>0</v>
      </c>
    </row>
    <row r="192" spans="2:8" ht="12.75">
      <c r="B192" s="11">
        <f>IF($C192=0,"",IF(VLOOKUP($C192,Inschr!$B:$N,11,FALSE)=0,"",VLOOKUP($C192,Inschr!$B:$N,11,FALSE)))</f>
      </c>
      <c r="C192" s="2">
        <f>Inschr!B192</f>
        <v>0</v>
      </c>
      <c r="D192" s="2">
        <f>Inschr!D192</f>
        <v>0</v>
      </c>
      <c r="E192" s="2">
        <f>Inschr!E192</f>
        <v>0</v>
      </c>
      <c r="F192" s="2">
        <f>Inschr!K192</f>
        <v>0</v>
      </c>
      <c r="G192" s="12">
        <f>IF($B192="",Inschr!M192,VLOOKUP($B192,Inschr!$B:$N,3,FALSE))</f>
        <v>0</v>
      </c>
      <c r="H192" s="12">
        <f>IF($B192="",Inschr!N192,VLOOKUP($B192,Inschr!$B:$N,4,FALSE))</f>
        <v>0</v>
      </c>
    </row>
    <row r="193" spans="2:8" ht="12.75">
      <c r="B193" s="11">
        <f>IF($C193=0,"",IF(VLOOKUP($C193,Inschr!$B:$N,11,FALSE)=0,"",VLOOKUP($C193,Inschr!$B:$N,11,FALSE)))</f>
      </c>
      <c r="C193" s="2">
        <f>Inschr!B193</f>
        <v>0</v>
      </c>
      <c r="D193" s="2">
        <f>Inschr!D193</f>
        <v>0</v>
      </c>
      <c r="E193" s="2">
        <f>Inschr!E193</f>
        <v>0</v>
      </c>
      <c r="F193" s="2">
        <f>Inschr!K193</f>
        <v>0</v>
      </c>
      <c r="G193" s="12">
        <f>IF($B193="",Inschr!M193,VLOOKUP($B193,Inschr!$B:$N,3,FALSE))</f>
        <v>0</v>
      </c>
      <c r="H193" s="12">
        <f>IF($B193="",Inschr!N193,VLOOKUP($B193,Inschr!$B:$N,4,FALSE))</f>
        <v>0</v>
      </c>
    </row>
    <row r="194" spans="2:8" ht="12.75">
      <c r="B194" s="11">
        <f>IF($C194=0,"",IF(VLOOKUP($C194,Inschr!$B:$N,11,FALSE)=0,"",VLOOKUP($C194,Inschr!$B:$N,11,FALSE)))</f>
      </c>
      <c r="C194" s="2">
        <f>Inschr!B194</f>
        <v>0</v>
      </c>
      <c r="D194" s="2">
        <f>Inschr!D194</f>
        <v>0</v>
      </c>
      <c r="E194" s="2">
        <f>Inschr!E194</f>
        <v>0</v>
      </c>
      <c r="F194" s="2">
        <f>Inschr!K194</f>
        <v>0</v>
      </c>
      <c r="G194" s="12">
        <f>IF($B194="",Inschr!M194,VLOOKUP($B194,Inschr!$B:$N,3,FALSE))</f>
        <v>0</v>
      </c>
      <c r="H194" s="12">
        <f>IF($B194="",Inschr!N194,VLOOKUP($B194,Inschr!$B:$N,4,FALSE))</f>
        <v>0</v>
      </c>
    </row>
    <row r="195" spans="2:8" ht="12.75">
      <c r="B195" s="11">
        <f>IF($C195=0,"",IF(VLOOKUP($C195,Inschr!$B:$N,11,FALSE)=0,"",VLOOKUP($C195,Inschr!$B:$N,11,FALSE)))</f>
      </c>
      <c r="C195" s="2">
        <f>Inschr!B195</f>
        <v>0</v>
      </c>
      <c r="D195" s="2">
        <f>Inschr!D195</f>
        <v>0</v>
      </c>
      <c r="E195" s="2">
        <f>Inschr!E195</f>
        <v>0</v>
      </c>
      <c r="F195" s="2">
        <f>Inschr!K195</f>
        <v>0</v>
      </c>
      <c r="G195" s="12">
        <f>IF($B195="",Inschr!M195,VLOOKUP($B195,Inschr!$B:$N,3,FALSE))</f>
        <v>0</v>
      </c>
      <c r="H195" s="12">
        <f>IF($B195="",Inschr!N195,VLOOKUP($B195,Inschr!$B:$N,4,FALSE))</f>
        <v>0</v>
      </c>
    </row>
    <row r="196" spans="2:8" ht="12.75">
      <c r="B196" s="11">
        <f>IF($C196=0,"",IF(VLOOKUP($C196,Inschr!$B:$N,11,FALSE)=0,"",VLOOKUP($C196,Inschr!$B:$N,11,FALSE)))</f>
      </c>
      <c r="C196" s="2">
        <f>Inschr!B196</f>
        <v>0</v>
      </c>
      <c r="D196" s="2">
        <f>Inschr!D196</f>
        <v>0</v>
      </c>
      <c r="E196" s="2">
        <f>Inschr!E196</f>
        <v>0</v>
      </c>
      <c r="F196" s="2">
        <f>Inschr!K196</f>
        <v>0</v>
      </c>
      <c r="G196" s="12">
        <f>IF($B196="",Inschr!M196,VLOOKUP($B196,Inschr!$B:$N,3,FALSE))</f>
        <v>0</v>
      </c>
      <c r="H196" s="12">
        <f>IF($B196="",Inschr!N196,VLOOKUP($B196,Inschr!$B:$N,4,FALSE))</f>
        <v>0</v>
      </c>
    </row>
    <row r="197" spans="2:8" ht="12.75">
      <c r="B197" s="11">
        <f>IF($C197=0,"",IF(VLOOKUP($C197,Inschr!$B:$N,11,FALSE)=0,"",VLOOKUP($C197,Inschr!$B:$N,11,FALSE)))</f>
      </c>
      <c r="C197" s="2">
        <f>Inschr!B197</f>
        <v>0</v>
      </c>
      <c r="D197" s="2">
        <f>Inschr!D197</f>
        <v>0</v>
      </c>
      <c r="E197" s="2">
        <f>Inschr!E197</f>
        <v>0</v>
      </c>
      <c r="F197" s="2">
        <f>Inschr!K197</f>
        <v>0</v>
      </c>
      <c r="G197" s="12">
        <f>IF($B197="",Inschr!M197,VLOOKUP($B197,Inschr!$B:$N,3,FALSE))</f>
        <v>0</v>
      </c>
      <c r="H197" s="12">
        <f>IF($B197="",Inschr!N197,VLOOKUP($B197,Inschr!$B:$N,4,FALSE))</f>
        <v>0</v>
      </c>
    </row>
    <row r="198" spans="2:8" ht="12.75">
      <c r="B198" s="11">
        <f>IF($C198=0,"",IF(VLOOKUP($C198,Inschr!$B:$N,11,FALSE)=0,"",VLOOKUP($C198,Inschr!$B:$N,11,FALSE)))</f>
      </c>
      <c r="C198" s="2">
        <f>Inschr!B198</f>
        <v>0</v>
      </c>
      <c r="D198" s="2">
        <f>Inschr!D198</f>
        <v>0</v>
      </c>
      <c r="E198" s="2">
        <f>Inschr!E198</f>
        <v>0</v>
      </c>
      <c r="F198" s="2">
        <f>Inschr!K198</f>
        <v>0</v>
      </c>
      <c r="G198" s="12">
        <f>IF($B198="",Inschr!M198,VLOOKUP($B198,Inschr!$B:$N,3,FALSE))</f>
        <v>0</v>
      </c>
      <c r="H198" s="12">
        <f>IF($B198="",Inschr!N198,VLOOKUP($B198,Inschr!$B:$N,4,FALSE))</f>
        <v>0</v>
      </c>
    </row>
    <row r="199" spans="2:8" ht="12.75">
      <c r="B199" s="11">
        <f>IF($C199=0,"",IF(VLOOKUP($C199,Inschr!$B:$N,11,FALSE)=0,"",VLOOKUP($C199,Inschr!$B:$N,11,FALSE)))</f>
      </c>
      <c r="C199" s="2">
        <f>Inschr!B199</f>
        <v>0</v>
      </c>
      <c r="D199" s="2">
        <f>Inschr!D199</f>
        <v>0</v>
      </c>
      <c r="E199" s="2">
        <f>Inschr!E199</f>
        <v>0</v>
      </c>
      <c r="F199" s="2">
        <f>Inschr!K199</f>
        <v>0</v>
      </c>
      <c r="G199" s="12">
        <f>IF($B199="",Inschr!M199,VLOOKUP($B199,Inschr!$B:$N,3,FALSE))</f>
        <v>0</v>
      </c>
      <c r="H199" s="12">
        <f>IF($B199="",Inschr!N199,VLOOKUP($B199,Inschr!$B:$N,4,FALSE))</f>
        <v>0</v>
      </c>
    </row>
    <row r="200" spans="2:8" ht="12.75">
      <c r="B200" s="11">
        <f>IF($C200=0,"",IF(VLOOKUP($C200,Inschr!$B:$N,11,FALSE)=0,"",VLOOKUP($C200,Inschr!$B:$N,11,FALSE)))</f>
      </c>
      <c r="C200" s="2">
        <f>Inschr!B200</f>
        <v>0</v>
      </c>
      <c r="D200" s="2">
        <f>Inschr!D200</f>
        <v>0</v>
      </c>
      <c r="E200" s="2">
        <f>Inschr!E200</f>
        <v>0</v>
      </c>
      <c r="F200" s="2">
        <f>Inschr!K200</f>
        <v>0</v>
      </c>
      <c r="G200" s="12">
        <f>IF($B200="",Inschr!M200,VLOOKUP($B200,Inschr!$B:$N,3,FALSE))</f>
        <v>0</v>
      </c>
      <c r="H200" s="12">
        <f>IF($B200="",Inschr!N200,VLOOKUP($B200,Inschr!$B:$N,4,FALSE))</f>
        <v>0</v>
      </c>
    </row>
    <row r="201" spans="2:8" ht="12.75">
      <c r="B201" s="11">
        <f>IF($C201=0,"",IF(VLOOKUP($C201,Inschr!$B:$N,11,FALSE)=0,"",VLOOKUP($C201,Inschr!$B:$N,11,FALSE)))</f>
      </c>
      <c r="C201" s="2">
        <f>Inschr!B201</f>
        <v>0</v>
      </c>
      <c r="D201" s="2">
        <f>Inschr!D201</f>
        <v>0</v>
      </c>
      <c r="E201" s="2">
        <f>Inschr!E201</f>
        <v>0</v>
      </c>
      <c r="F201" s="2">
        <f>Inschr!K201</f>
        <v>0</v>
      </c>
      <c r="G201" s="12">
        <f>IF($B201="",Inschr!M201,VLOOKUP($B201,Inschr!$B:$N,3,FALSE))</f>
        <v>0</v>
      </c>
      <c r="H201" s="12">
        <f>IF($B201="",Inschr!N201,VLOOKUP($B201,Inschr!$B:$N,4,FALSE))</f>
        <v>0</v>
      </c>
    </row>
    <row r="202" spans="2:8" ht="12.75">
      <c r="B202" s="11">
        <f>IF($C202=0,"",IF(VLOOKUP($C202,Inschr!$B:$N,11,FALSE)=0,"",VLOOKUP($C202,Inschr!$B:$N,11,FALSE)))</f>
      </c>
      <c r="C202" s="2">
        <f>Inschr!B202</f>
        <v>0</v>
      </c>
      <c r="D202" s="2">
        <f>Inschr!D202</f>
        <v>0</v>
      </c>
      <c r="E202" s="2">
        <f>Inschr!E202</f>
        <v>0</v>
      </c>
      <c r="F202" s="2">
        <f>Inschr!K202</f>
        <v>0</v>
      </c>
      <c r="G202" s="12">
        <f>IF($B202="",Inschr!M202,VLOOKUP($B202,Inschr!$B:$N,3,FALSE))</f>
        <v>0</v>
      </c>
      <c r="H202" s="12">
        <f>IF($B202="",Inschr!N202,VLOOKUP($B202,Inschr!$B:$N,4,FALSE))</f>
        <v>0</v>
      </c>
    </row>
    <row r="203" spans="2:8" ht="12.75">
      <c r="B203" s="11">
        <f>IF($C203=0,"",IF(VLOOKUP($C203,Inschr!$B:$N,11,FALSE)=0,"",VLOOKUP($C203,Inschr!$B:$N,11,FALSE)))</f>
      </c>
      <c r="C203" s="2">
        <f>Inschr!B203</f>
        <v>0</v>
      </c>
      <c r="D203" s="2">
        <f>Inschr!D203</f>
        <v>0</v>
      </c>
      <c r="E203" s="2">
        <f>Inschr!E203</f>
        <v>0</v>
      </c>
      <c r="F203" s="2">
        <f>Inschr!K203</f>
        <v>0</v>
      </c>
      <c r="G203" s="12">
        <f>IF($B203="",Inschr!M203,VLOOKUP($B203,Inschr!$B:$N,3,FALSE))</f>
        <v>0</v>
      </c>
      <c r="H203" s="12">
        <f>IF($B203="",Inschr!N203,VLOOKUP($B203,Inschr!$B:$N,4,FALSE))</f>
        <v>0</v>
      </c>
    </row>
    <row r="204" spans="2:8" ht="12.75">
      <c r="B204" s="11">
        <f>IF($C204=0,"",IF(VLOOKUP($C204,Inschr!$B:$N,11,FALSE)=0,"",VLOOKUP($C204,Inschr!$B:$N,11,FALSE)))</f>
      </c>
      <c r="C204" s="2">
        <f>Inschr!B204</f>
        <v>0</v>
      </c>
      <c r="D204" s="2">
        <f>Inschr!D204</f>
        <v>0</v>
      </c>
      <c r="E204" s="2">
        <f>Inschr!E204</f>
        <v>0</v>
      </c>
      <c r="F204" s="2">
        <f>Inschr!K204</f>
        <v>0</v>
      </c>
      <c r="G204" s="12">
        <f>IF($B204="",Inschr!M204,VLOOKUP($B204,Inschr!$B:$N,3,FALSE))</f>
        <v>0</v>
      </c>
      <c r="H204" s="12">
        <f>IF($B204="",Inschr!N204,VLOOKUP($B204,Inschr!$B:$N,4,FALSE))</f>
        <v>0</v>
      </c>
    </row>
    <row r="205" spans="2:8" ht="12.75">
      <c r="B205" s="11">
        <f>IF($C205=0,"",IF(VLOOKUP($C205,Inschr!$B:$N,11,FALSE)=0,"",VLOOKUP($C205,Inschr!$B:$N,11,FALSE)))</f>
      </c>
      <c r="C205" s="2">
        <f>Inschr!B205</f>
        <v>0</v>
      </c>
      <c r="D205" s="2">
        <f>Inschr!D205</f>
        <v>0</v>
      </c>
      <c r="E205" s="2">
        <f>Inschr!E205</f>
        <v>0</v>
      </c>
      <c r="F205" s="2">
        <f>Inschr!K205</f>
        <v>0</v>
      </c>
      <c r="G205" s="12">
        <f>IF($B205="",Inschr!M205,VLOOKUP($B205,Inschr!$B:$N,3,FALSE))</f>
        <v>0</v>
      </c>
      <c r="H205" s="12">
        <f>IF($B205="",Inschr!N205,VLOOKUP($B205,Inschr!$B:$N,4,FALSE))</f>
        <v>0</v>
      </c>
    </row>
    <row r="206" spans="2:8" ht="12.75">
      <c r="B206" s="11">
        <f>IF($C206=0,"",IF(VLOOKUP($C206,Inschr!$B:$N,11,FALSE)=0,"",VLOOKUP($C206,Inschr!$B:$N,11,FALSE)))</f>
      </c>
      <c r="C206" s="2">
        <f>Inschr!B206</f>
        <v>0</v>
      </c>
      <c r="D206" s="2">
        <f>Inschr!D206</f>
        <v>0</v>
      </c>
      <c r="E206" s="2">
        <f>Inschr!E206</f>
        <v>0</v>
      </c>
      <c r="F206" s="2">
        <f>Inschr!K206</f>
        <v>0</v>
      </c>
      <c r="G206" s="12">
        <f>IF($B206="",Inschr!M206,VLOOKUP($B206,Inschr!$B:$N,3,FALSE))</f>
        <v>0</v>
      </c>
      <c r="H206" s="12">
        <f>IF($B206="",Inschr!N206,VLOOKUP($B206,Inschr!$B:$N,4,FALSE))</f>
        <v>0</v>
      </c>
    </row>
    <row r="207" spans="2:8" ht="12.75">
      <c r="B207" s="11">
        <f>IF($C207=0,"",IF(VLOOKUP($C207,Inschr!$B:$N,11,FALSE)=0,"",VLOOKUP($C207,Inschr!$B:$N,11,FALSE)))</f>
      </c>
      <c r="C207" s="2">
        <f>Inschr!B207</f>
        <v>0</v>
      </c>
      <c r="D207" s="2">
        <f>Inschr!D207</f>
        <v>0</v>
      </c>
      <c r="E207" s="2">
        <f>Inschr!E207</f>
        <v>0</v>
      </c>
      <c r="F207" s="2">
        <f>Inschr!K207</f>
        <v>0</v>
      </c>
      <c r="G207" s="12">
        <f>IF($B207="",Inschr!M207,VLOOKUP($B207,Inschr!$B:$N,3,FALSE))</f>
        <v>0</v>
      </c>
      <c r="H207" s="12">
        <f>IF($B207="",Inschr!N207,VLOOKUP($B207,Inschr!$B:$N,4,FALSE))</f>
        <v>0</v>
      </c>
    </row>
    <row r="208" spans="2:8" ht="12.75">
      <c r="B208" s="11">
        <f>IF($C208=0,"",IF(VLOOKUP($C208,Inschr!$B:$N,11,FALSE)=0,"",VLOOKUP($C208,Inschr!$B:$N,11,FALSE)))</f>
      </c>
      <c r="C208" s="2">
        <f>Inschr!B208</f>
        <v>0</v>
      </c>
      <c r="D208" s="2">
        <f>Inschr!D208</f>
        <v>0</v>
      </c>
      <c r="E208" s="2">
        <f>Inschr!E208</f>
        <v>0</v>
      </c>
      <c r="F208" s="2">
        <f>Inschr!K208</f>
        <v>0</v>
      </c>
      <c r="G208" s="12">
        <f>IF($B208="",Inschr!M208,VLOOKUP($B208,Inschr!$B:$N,3,FALSE))</f>
        <v>0</v>
      </c>
      <c r="H208" s="12">
        <f>IF($B208="",Inschr!N208,VLOOKUP($B208,Inschr!$B:$N,4,FALSE))</f>
        <v>0</v>
      </c>
    </row>
    <row r="209" spans="2:8" ht="12.75">
      <c r="B209" s="11">
        <f>IF($C209=0,"",IF(VLOOKUP($C209,Inschr!$B:$N,11,FALSE)=0,"",VLOOKUP($C209,Inschr!$B:$N,11,FALSE)))</f>
      </c>
      <c r="C209" s="2">
        <f>Inschr!B209</f>
        <v>0</v>
      </c>
      <c r="D209" s="2">
        <f>Inschr!D209</f>
        <v>0</v>
      </c>
      <c r="E209" s="2">
        <f>Inschr!E209</f>
        <v>0</v>
      </c>
      <c r="F209" s="2">
        <f>Inschr!K209</f>
        <v>0</v>
      </c>
      <c r="G209" s="12">
        <f>IF($B209="",Inschr!M209,VLOOKUP($B209,Inschr!$B:$N,3,FALSE))</f>
        <v>0</v>
      </c>
      <c r="H209" s="12">
        <f>IF($B209="",Inschr!N209,VLOOKUP($B209,Inschr!$B:$N,4,FALSE))</f>
        <v>0</v>
      </c>
    </row>
    <row r="210" spans="2:8" ht="12.75">
      <c r="B210" s="11">
        <f>IF($C210=0,"",IF(VLOOKUP($C210,Inschr!$B:$N,11,FALSE)=0,"",VLOOKUP($C210,Inschr!$B:$N,11,FALSE)))</f>
      </c>
      <c r="C210" s="2">
        <f>Inschr!B210</f>
        <v>0</v>
      </c>
      <c r="D210" s="2">
        <f>Inschr!D210</f>
        <v>0</v>
      </c>
      <c r="E210" s="2">
        <f>Inschr!E210</f>
        <v>0</v>
      </c>
      <c r="F210" s="2">
        <f>Inschr!K210</f>
        <v>0</v>
      </c>
      <c r="G210" s="12">
        <f>IF($B210="",Inschr!M210,VLOOKUP($B210,Inschr!$B:$N,3,FALSE))</f>
        <v>0</v>
      </c>
      <c r="H210" s="12">
        <f>IF($B210="",Inschr!N210,VLOOKUP($B210,Inschr!$B:$N,4,FALSE))</f>
        <v>0</v>
      </c>
    </row>
    <row r="211" spans="2:8" ht="12.75">
      <c r="B211" s="11">
        <f>IF($C211=0,"",IF(VLOOKUP($C211,Inschr!$B:$N,11,FALSE)=0,"",VLOOKUP($C211,Inschr!$B:$N,11,FALSE)))</f>
      </c>
      <c r="C211" s="2">
        <f>Inschr!B211</f>
        <v>0</v>
      </c>
      <c r="D211" s="2">
        <f>Inschr!D211</f>
        <v>0</v>
      </c>
      <c r="E211" s="2">
        <f>Inschr!E211</f>
        <v>0</v>
      </c>
      <c r="F211" s="2">
        <f>Inschr!K211</f>
        <v>0</v>
      </c>
      <c r="G211" s="12">
        <f>IF($B211="",Inschr!M211,VLOOKUP($B211,Inschr!$B:$N,3,FALSE))</f>
        <v>0</v>
      </c>
      <c r="H211" s="12">
        <f>IF($B211="",Inschr!N211,VLOOKUP($B211,Inschr!$B:$N,4,FALSE))</f>
        <v>0</v>
      </c>
    </row>
    <row r="212" spans="2:8" ht="12.75">
      <c r="B212" s="11">
        <f>IF($C212=0,"",IF(VLOOKUP($C212,Inschr!$B:$N,11,FALSE)=0,"",VLOOKUP($C212,Inschr!$B:$N,11,FALSE)))</f>
      </c>
      <c r="C212" s="2">
        <f>Inschr!B212</f>
        <v>0</v>
      </c>
      <c r="D212" s="2">
        <f>Inschr!D212</f>
        <v>0</v>
      </c>
      <c r="E212" s="2">
        <f>Inschr!E212</f>
        <v>0</v>
      </c>
      <c r="F212" s="2">
        <f>Inschr!K212</f>
        <v>0</v>
      </c>
      <c r="G212" s="12">
        <f>IF($B212="",Inschr!M212,VLOOKUP($B212,Inschr!$B:$N,3,FALSE))</f>
        <v>0</v>
      </c>
      <c r="H212" s="12">
        <f>IF($B212="",Inschr!N212,VLOOKUP($B212,Inschr!$B:$N,4,FALSE))</f>
        <v>0</v>
      </c>
    </row>
    <row r="213" spans="2:8" ht="12.75">
      <c r="B213" s="11">
        <f>IF($C213=0,"",IF(VLOOKUP($C213,Inschr!$B:$N,11,FALSE)=0,"",VLOOKUP($C213,Inschr!$B:$N,11,FALSE)))</f>
      </c>
      <c r="C213" s="2">
        <f>Inschr!B213</f>
        <v>0</v>
      </c>
      <c r="D213" s="2">
        <f>Inschr!D213</f>
        <v>0</v>
      </c>
      <c r="E213" s="2">
        <f>Inschr!E213</f>
        <v>0</v>
      </c>
      <c r="F213" s="2">
        <f>Inschr!K213</f>
        <v>0</v>
      </c>
      <c r="G213" s="12">
        <f>IF($B213="",Inschr!M213,VLOOKUP($B213,Inschr!$B:$N,3,FALSE))</f>
        <v>0</v>
      </c>
      <c r="H213" s="12">
        <f>IF($B213="",Inschr!N213,VLOOKUP($B213,Inschr!$B:$N,4,FALSE))</f>
        <v>0</v>
      </c>
    </row>
    <row r="214" spans="2:8" ht="12.75">
      <c r="B214" s="11">
        <f>IF($C214=0,"",IF(VLOOKUP($C214,Inschr!$B:$N,11,FALSE)=0,"",VLOOKUP($C214,Inschr!$B:$N,11,FALSE)))</f>
      </c>
      <c r="C214" s="2">
        <f>Inschr!B214</f>
        <v>0</v>
      </c>
      <c r="D214" s="2">
        <f>Inschr!D214</f>
        <v>0</v>
      </c>
      <c r="E214" s="2">
        <f>Inschr!E214</f>
        <v>0</v>
      </c>
      <c r="F214" s="2">
        <f>Inschr!K214</f>
        <v>0</v>
      </c>
      <c r="G214" s="12">
        <f>IF($B214="",Inschr!M214,VLOOKUP($B214,Inschr!$B:$N,3,FALSE))</f>
        <v>0</v>
      </c>
      <c r="H214" s="12">
        <f>IF($B214="",Inschr!N214,VLOOKUP($B214,Inschr!$B:$N,4,FALSE))</f>
        <v>0</v>
      </c>
    </row>
    <row r="215" spans="2:8" ht="12.75">
      <c r="B215" s="11">
        <f>IF($C215=0,"",IF(VLOOKUP($C215,Inschr!$B:$N,11,FALSE)=0,"",VLOOKUP($C215,Inschr!$B:$N,11,FALSE)))</f>
      </c>
      <c r="C215" s="2">
        <f>Inschr!B215</f>
        <v>0</v>
      </c>
      <c r="D215" s="2">
        <f>Inschr!D215</f>
        <v>0</v>
      </c>
      <c r="E215" s="2">
        <f>Inschr!E215</f>
        <v>0</v>
      </c>
      <c r="F215" s="2">
        <f>Inschr!K215</f>
        <v>0</v>
      </c>
      <c r="G215" s="12">
        <f>IF($B215="",Inschr!M215,VLOOKUP($B215,Inschr!$B:$N,3,FALSE))</f>
        <v>0</v>
      </c>
      <c r="H215" s="12">
        <f>IF($B215="",Inschr!N215,VLOOKUP($B215,Inschr!$B:$N,4,FALSE))</f>
        <v>0</v>
      </c>
    </row>
    <row r="216" spans="2:8" ht="12.75">
      <c r="B216" s="11">
        <f>IF($C216=0,"",IF(VLOOKUP($C216,Inschr!$B:$N,11,FALSE)=0,"",VLOOKUP($C216,Inschr!$B:$N,11,FALSE)))</f>
      </c>
      <c r="C216" s="2">
        <f>Inschr!B216</f>
        <v>0</v>
      </c>
      <c r="D216" s="2">
        <f>Inschr!D216</f>
        <v>0</v>
      </c>
      <c r="E216" s="2">
        <f>Inschr!E216</f>
        <v>0</v>
      </c>
      <c r="F216" s="2">
        <f>Inschr!K216</f>
        <v>0</v>
      </c>
      <c r="G216" s="12">
        <f>IF($B216="",Inschr!M216,VLOOKUP($B216,Inschr!$B:$N,3,FALSE))</f>
        <v>0</v>
      </c>
      <c r="H216" s="12">
        <f>IF($B216="",Inschr!N216,VLOOKUP($B216,Inschr!$B:$N,4,FALSE))</f>
        <v>0</v>
      </c>
    </row>
    <row r="217" spans="2:8" ht="12.75">
      <c r="B217" s="11">
        <f>IF($C217=0,"",IF(VLOOKUP($C217,Inschr!$B:$N,11,FALSE)=0,"",VLOOKUP($C217,Inschr!$B:$N,11,FALSE)))</f>
      </c>
      <c r="C217" s="2">
        <f>Inschr!B217</f>
        <v>0</v>
      </c>
      <c r="D217" s="2">
        <f>Inschr!D217</f>
        <v>0</v>
      </c>
      <c r="E217" s="2">
        <f>Inschr!E217</f>
        <v>0</v>
      </c>
      <c r="F217" s="2">
        <f>Inschr!K217</f>
        <v>0</v>
      </c>
      <c r="G217" s="12">
        <f>IF($B217="",Inschr!M217,VLOOKUP($B217,Inschr!$B:$N,3,FALSE))</f>
        <v>0</v>
      </c>
      <c r="H217" s="12">
        <f>IF($B217="",Inschr!N217,VLOOKUP($B217,Inschr!$B:$N,4,FALSE))</f>
        <v>0</v>
      </c>
    </row>
    <row r="218" spans="2:8" ht="12.75">
      <c r="B218" s="11">
        <f>IF($C218=0,"",IF(VLOOKUP($C218,Inschr!$B:$N,11,FALSE)=0,"",VLOOKUP($C218,Inschr!$B:$N,11,FALSE)))</f>
      </c>
      <c r="C218" s="2">
        <f>Inschr!B218</f>
        <v>0</v>
      </c>
      <c r="D218" s="2">
        <f>Inschr!D218</f>
        <v>0</v>
      </c>
      <c r="E218" s="2">
        <f>Inschr!E218</f>
        <v>0</v>
      </c>
      <c r="F218" s="2">
        <f>Inschr!K218</f>
        <v>0</v>
      </c>
      <c r="G218" s="12">
        <f>IF($B218="",Inschr!M218,VLOOKUP($B218,Inschr!$B:$N,3,FALSE))</f>
        <v>0</v>
      </c>
      <c r="H218" s="12">
        <f>IF($B218="",Inschr!N218,VLOOKUP($B218,Inschr!$B:$N,4,FALSE))</f>
        <v>0</v>
      </c>
    </row>
    <row r="219" spans="2:8" ht="12.75">
      <c r="B219" s="11">
        <f>IF($C219=0,"",IF(VLOOKUP($C219,Inschr!$B:$N,11,FALSE)=0,"",VLOOKUP($C219,Inschr!$B:$N,11,FALSE)))</f>
      </c>
      <c r="C219" s="2">
        <f>Inschr!B219</f>
        <v>0</v>
      </c>
      <c r="D219" s="2">
        <f>Inschr!D219</f>
        <v>0</v>
      </c>
      <c r="E219" s="2">
        <f>Inschr!E219</f>
        <v>0</v>
      </c>
      <c r="F219" s="2">
        <f>Inschr!K219</f>
        <v>0</v>
      </c>
      <c r="G219" s="12">
        <f>IF($B219="",Inschr!M219,VLOOKUP($B219,Inschr!$B:$N,3,FALSE))</f>
        <v>0</v>
      </c>
      <c r="H219" s="12">
        <f>IF($B219="",Inschr!N219,VLOOKUP($B219,Inschr!$B:$N,4,FALSE))</f>
        <v>0</v>
      </c>
    </row>
    <row r="220" spans="2:8" ht="12.75">
      <c r="B220" s="11">
        <f>IF($C220=0,"",IF(VLOOKUP($C220,Inschr!$B:$N,11,FALSE)=0,"",VLOOKUP($C220,Inschr!$B:$N,11,FALSE)))</f>
      </c>
      <c r="C220" s="2">
        <f>Inschr!B220</f>
        <v>0</v>
      </c>
      <c r="D220" s="2">
        <f>Inschr!D220</f>
        <v>0</v>
      </c>
      <c r="E220" s="2">
        <f>Inschr!E220</f>
        <v>0</v>
      </c>
      <c r="F220" s="2">
        <f>Inschr!K220</f>
        <v>0</v>
      </c>
      <c r="G220" s="12">
        <f>IF($B220="",Inschr!M220,VLOOKUP($B220,Inschr!$B:$N,3,FALSE))</f>
        <v>0</v>
      </c>
      <c r="H220" s="12">
        <f>IF($B220="",Inschr!N220,VLOOKUP($B220,Inschr!$B:$N,4,FALSE))</f>
        <v>0</v>
      </c>
    </row>
  </sheetData>
  <sheetProtection/>
  <printOptions/>
  <pageMargins left="0.2362204724409449" right="0.2362204724409449" top="0.15748031496062992" bottom="0.15748031496062992" header="0.31496062992125984" footer="0.31496062992125984"/>
  <pageSetup horizontalDpi="300" verticalDpi="300" orientation="portrait" paperSize="9" scale="94" r:id="rId3"/>
  <legacyDrawing r:id="rId2"/>
</worksheet>
</file>

<file path=xl/worksheets/sheet6.xml><?xml version="1.0" encoding="utf-8"?>
<worksheet xmlns="http://schemas.openxmlformats.org/spreadsheetml/2006/main" xmlns:r="http://schemas.openxmlformats.org/officeDocument/2006/relationships">
  <dimension ref="A1:AB220"/>
  <sheetViews>
    <sheetView zoomScalePageLayoutView="0" workbookViewId="0" topLeftCell="A1">
      <pane ySplit="1" topLeftCell="A2" activePane="bottomLeft" state="frozen"/>
      <selection pane="topLeft" activeCell="B2" sqref="B2"/>
      <selection pane="bottomLeft" activeCell="C2" sqref="C2"/>
    </sheetView>
  </sheetViews>
  <sheetFormatPr defaultColWidth="11.421875" defaultRowHeight="12.75"/>
  <cols>
    <col min="1" max="1" width="3.28125" style="0" bestFit="1" customWidth="1"/>
    <col min="2" max="2" width="4.00390625" style="0" bestFit="1" customWidth="1"/>
    <col min="3" max="3" width="21.28125" style="0" bestFit="1" customWidth="1"/>
    <col min="4" max="4" width="17.28125" style="0" customWidth="1"/>
    <col min="5" max="5" width="10.57421875" style="17" bestFit="1" customWidth="1"/>
    <col min="6" max="6" width="5.28125" style="0" bestFit="1" customWidth="1"/>
    <col min="7" max="7" width="4.57421875" style="0" bestFit="1" customWidth="1"/>
    <col min="8" max="8" width="7.28125" style="0" bestFit="1" customWidth="1"/>
    <col min="9" max="9" width="8.57421875" style="57" bestFit="1" customWidth="1"/>
    <col min="10" max="10" width="8.421875" style="0" bestFit="1" customWidth="1"/>
    <col min="11" max="11" width="8.421875" style="57" bestFit="1" customWidth="1"/>
    <col min="12" max="12" width="19.28125" style="0" bestFit="1" customWidth="1"/>
    <col min="13" max="13" width="15.421875" style="0" bestFit="1" customWidth="1"/>
  </cols>
  <sheetData>
    <row r="1" spans="1:28" s="13" customFormat="1" ht="38.25">
      <c r="A1" s="6" t="s">
        <v>4</v>
      </c>
      <c r="B1" s="13" t="s">
        <v>17</v>
      </c>
      <c r="C1" s="13" t="s">
        <v>6</v>
      </c>
      <c r="D1" s="13" t="s">
        <v>7</v>
      </c>
      <c r="E1" s="14" t="s">
        <v>37</v>
      </c>
      <c r="F1" s="14" t="s">
        <v>18</v>
      </c>
      <c r="H1" s="13" t="s">
        <v>10</v>
      </c>
      <c r="I1" s="56" t="s">
        <v>35</v>
      </c>
      <c r="J1" s="13" t="s">
        <v>11</v>
      </c>
      <c r="K1" s="56" t="s">
        <v>36</v>
      </c>
      <c r="L1" s="13" t="s">
        <v>12</v>
      </c>
      <c r="M1" s="13" t="s">
        <v>13</v>
      </c>
      <c r="O1" s="10"/>
      <c r="P1" s="10"/>
      <c r="Q1" s="10"/>
      <c r="R1" s="10"/>
      <c r="S1" s="10"/>
      <c r="T1" s="10"/>
      <c r="U1" s="10"/>
      <c r="V1" s="10"/>
      <c r="W1" s="10"/>
      <c r="X1" s="10"/>
      <c r="Y1" s="10"/>
      <c r="Z1" s="10"/>
      <c r="AA1" s="10"/>
      <c r="AB1" s="10"/>
    </row>
    <row r="2" spans="2:13" ht="12.75">
      <c r="B2" s="1">
        <f>Inschr!B2</f>
        <v>0</v>
      </c>
      <c r="C2" s="1">
        <f>Inschr!D2</f>
        <v>0</v>
      </c>
      <c r="D2" s="1">
        <f>Inschr!E2</f>
        <v>0</v>
      </c>
      <c r="E2" s="16" t="str">
        <f aca="true" t="shared" si="0" ref="E2:E33">IF(AND(I2=0,K2=0),"00:00",IF(I2=K2,"FOUT",IF(I2=0,K2,IF(K2=0,I2,IF(I2&lt;K2,I2,K2)))))</f>
        <v>00:00</v>
      </c>
      <c r="F2" s="71">
        <f aca="true" t="shared" si="1" ref="F2:F66">IF(C2=0,0,IF(OR(H2=0,J2=0),4,IF(OR(L2=0,L2="X"),4,6)))</f>
        <v>0</v>
      </c>
      <c r="G2" s="72" t="s">
        <v>19</v>
      </c>
      <c r="H2" s="15">
        <f>Inschr!J2</f>
        <v>0</v>
      </c>
      <c r="I2" s="57">
        <f>_xlfn.IFERROR(VLOOKUP(H2,Speeluren!$A$2:$B$43,2,FALSE),0)</f>
        <v>0</v>
      </c>
      <c r="J2" s="15">
        <f>Inschr!K2</f>
        <v>0</v>
      </c>
      <c r="K2" s="57">
        <f>_xlfn.IFERROR(VLOOKUP(J2,Speeluren!$A$2:$B$43,2,FALSE),0)</f>
        <v>0</v>
      </c>
      <c r="L2" s="15">
        <f>IF(ISERROR(VLOOKUP(B2,'Lottr Dubbel'!$C:$J,5,FALSE)),VLOOKUP(B2,'Lottr Dubbel'!$B:$J,3,FALSE),VLOOKUP(B2,'Lottr Dubbel'!$C:$J,5,FALSE))</f>
        <v>0</v>
      </c>
      <c r="M2" s="15">
        <f>IF(ISERROR(VLOOKUP($B2,'Lottr Dubbel'!$C:$J,6,FALSE)),VLOOKUP($B2,'Lottr Dubbel'!$B:$J,4,FALSE),VLOOKUP($B2,'Lottr Dubbel'!$C:$J,6,FALSE))</f>
        <v>0</v>
      </c>
    </row>
    <row r="3" spans="2:13" ht="12.75">
      <c r="B3" s="1">
        <f>Inschr!B3</f>
        <v>0</v>
      </c>
      <c r="C3" s="1">
        <f>Inschr!D3</f>
        <v>0</v>
      </c>
      <c r="D3" s="1">
        <f>Inschr!E3</f>
        <v>0</v>
      </c>
      <c r="E3" s="16" t="str">
        <f t="shared" si="0"/>
        <v>00:00</v>
      </c>
      <c r="F3" s="71">
        <f t="shared" si="1"/>
        <v>0</v>
      </c>
      <c r="G3" s="72" t="s">
        <v>19</v>
      </c>
      <c r="H3" s="15">
        <f>Inschr!J3</f>
        <v>0</v>
      </c>
      <c r="I3" s="57">
        <f>_xlfn.IFERROR(VLOOKUP(H3,Speeluren!$A$2:$B$43,2,FALSE),0)</f>
        <v>0</v>
      </c>
      <c r="J3" s="15">
        <f>Inschr!K3</f>
        <v>0</v>
      </c>
      <c r="K3" s="57">
        <f>_xlfn.IFERROR(VLOOKUP(J3,Speeluren!$A$2:$B$43,2,FALSE),0)</f>
        <v>0</v>
      </c>
      <c r="L3" s="15">
        <f>IF(ISERROR(VLOOKUP(B3,'Lottr Dubbel'!$C:$J,5,FALSE)),VLOOKUP(B3,'Lottr Dubbel'!$B:$J,3,FALSE),VLOOKUP(B3,'Lottr Dubbel'!$C:$J,5,FALSE))</f>
        <v>0</v>
      </c>
      <c r="M3" s="15">
        <f>IF(ISERROR(VLOOKUP($B3,'Lottr Dubbel'!$C:$J,6,FALSE)),VLOOKUP($B3,'Lottr Dubbel'!$B:$J,4,FALSE),VLOOKUP($B3,'Lottr Dubbel'!$C:$J,6,FALSE))</f>
        <v>0</v>
      </c>
    </row>
    <row r="4" spans="2:13" ht="12.75">
      <c r="B4" s="1">
        <f>Inschr!B4</f>
        <v>0</v>
      </c>
      <c r="C4" s="1">
        <f>Inschr!D4</f>
        <v>0</v>
      </c>
      <c r="D4" s="1">
        <f>Inschr!E4</f>
        <v>0</v>
      </c>
      <c r="E4" s="16" t="str">
        <f t="shared" si="0"/>
        <v>00:00</v>
      </c>
      <c r="F4" s="71">
        <f t="shared" si="1"/>
        <v>0</v>
      </c>
      <c r="G4" s="72" t="s">
        <v>19</v>
      </c>
      <c r="H4" s="15">
        <f>Inschr!J4</f>
        <v>0</v>
      </c>
      <c r="I4" s="57">
        <f>_xlfn.IFERROR(VLOOKUP(H4,Speeluren!$A$2:$B$43,2,FALSE),0)</f>
        <v>0</v>
      </c>
      <c r="J4" s="15">
        <f>Inschr!K4</f>
        <v>0</v>
      </c>
      <c r="K4" s="57">
        <f>_xlfn.IFERROR(VLOOKUP(J4,Speeluren!$A$2:$B$43,2,FALSE),0)</f>
        <v>0</v>
      </c>
      <c r="L4" s="15">
        <f>IF(ISERROR(VLOOKUP(B4,'Lottr Dubbel'!$C:$J,5,FALSE)),VLOOKUP(B4,'Lottr Dubbel'!$B:$J,3,FALSE),VLOOKUP(B4,'Lottr Dubbel'!$C:$J,5,FALSE))</f>
        <v>0</v>
      </c>
      <c r="M4" s="15">
        <f>IF(ISERROR(VLOOKUP($B4,'Lottr Dubbel'!$C:$J,6,FALSE)),VLOOKUP($B4,'Lottr Dubbel'!$B:$J,4,FALSE),VLOOKUP($B4,'Lottr Dubbel'!$C:$J,6,FALSE))</f>
        <v>0</v>
      </c>
    </row>
    <row r="5" spans="2:13" ht="14.25" customHeight="1">
      <c r="B5" s="1">
        <f>Inschr!B5</f>
        <v>0</v>
      </c>
      <c r="C5" s="1">
        <f>Inschr!D5</f>
        <v>0</v>
      </c>
      <c r="D5" s="1">
        <f>Inschr!E5</f>
        <v>0</v>
      </c>
      <c r="E5" s="16" t="str">
        <f t="shared" si="0"/>
        <v>00:00</v>
      </c>
      <c r="F5" s="71">
        <f t="shared" si="1"/>
        <v>0</v>
      </c>
      <c r="G5" s="72" t="s">
        <v>19</v>
      </c>
      <c r="H5" s="15">
        <f>Inschr!J5</f>
        <v>0</v>
      </c>
      <c r="I5" s="57">
        <f>_xlfn.IFERROR(VLOOKUP(H5,Speeluren!$A$2:$B$43,2,FALSE),0)</f>
        <v>0</v>
      </c>
      <c r="J5" s="15">
        <f>Inschr!K5</f>
        <v>0</v>
      </c>
      <c r="K5" s="57">
        <f>_xlfn.IFERROR(VLOOKUP(J5,Speeluren!$A$2:$B$43,2,FALSE),0)</f>
        <v>0</v>
      </c>
      <c r="L5" s="15">
        <f>IF(ISERROR(VLOOKUP(B5,'Lottr Dubbel'!$C:$J,5,FALSE)),VLOOKUP(B5,'Lottr Dubbel'!$B:$J,3,FALSE),VLOOKUP(B5,'Lottr Dubbel'!$C:$J,5,FALSE))</f>
        <v>0</v>
      </c>
      <c r="M5" s="15">
        <f>IF(ISERROR(VLOOKUP($B5,'Lottr Dubbel'!$C:$J,6,FALSE)),VLOOKUP($B5,'Lottr Dubbel'!$B:$J,4,FALSE),VLOOKUP($B5,'Lottr Dubbel'!$C:$J,6,FALSE))</f>
        <v>0</v>
      </c>
    </row>
    <row r="6" spans="2:13" ht="12.75">
      <c r="B6" s="1">
        <f>Inschr!B6</f>
        <v>0</v>
      </c>
      <c r="C6" s="1">
        <f>Inschr!D6</f>
        <v>0</v>
      </c>
      <c r="D6" s="1">
        <f>Inschr!E6</f>
        <v>0</v>
      </c>
      <c r="E6" s="16" t="str">
        <f t="shared" si="0"/>
        <v>00:00</v>
      </c>
      <c r="F6" s="71">
        <f t="shared" si="1"/>
        <v>0</v>
      </c>
      <c r="G6" s="72" t="s">
        <v>19</v>
      </c>
      <c r="H6" s="15">
        <f>Inschr!J6</f>
        <v>0</v>
      </c>
      <c r="I6" s="57">
        <f>_xlfn.IFERROR(VLOOKUP(H6,Speeluren!$A$2:$B$43,2,FALSE),0)</f>
        <v>0</v>
      </c>
      <c r="J6" s="15">
        <f>Inschr!K6</f>
        <v>0</v>
      </c>
      <c r="K6" s="57">
        <f>_xlfn.IFERROR(VLOOKUP(J6,Speeluren!$A$2:$B$43,2,FALSE),0)</f>
        <v>0</v>
      </c>
      <c r="L6" s="15">
        <f>IF(ISERROR(VLOOKUP(B6,'Lottr Dubbel'!$C:$J,5,FALSE)),VLOOKUP(B6,'Lottr Dubbel'!$B:$J,3,FALSE),VLOOKUP(B6,'Lottr Dubbel'!$C:$J,5,FALSE))</f>
        <v>0</v>
      </c>
      <c r="M6" s="15">
        <f>IF(ISERROR(VLOOKUP($B6,'Lottr Dubbel'!$C:$J,6,FALSE)),VLOOKUP($B6,'Lottr Dubbel'!$B:$J,4,FALSE),VLOOKUP($B6,'Lottr Dubbel'!$C:$J,6,FALSE))</f>
        <v>0</v>
      </c>
    </row>
    <row r="7" spans="2:13" ht="12.75">
      <c r="B7" s="1">
        <f>Inschr!B7</f>
        <v>0</v>
      </c>
      <c r="C7" s="1">
        <f>Inschr!D7</f>
        <v>0</v>
      </c>
      <c r="D7" s="1">
        <f>Inschr!E7</f>
        <v>0</v>
      </c>
      <c r="E7" s="16" t="str">
        <f t="shared" si="0"/>
        <v>00:00</v>
      </c>
      <c r="F7" s="71">
        <f t="shared" si="1"/>
        <v>0</v>
      </c>
      <c r="G7" s="72" t="s">
        <v>19</v>
      </c>
      <c r="H7" s="15">
        <f>Inschr!J7</f>
        <v>0</v>
      </c>
      <c r="I7" s="57">
        <f>_xlfn.IFERROR(VLOOKUP(H7,Speeluren!$A$2:$B$43,2,FALSE),0)</f>
        <v>0</v>
      </c>
      <c r="J7" s="15">
        <f>Inschr!K7</f>
        <v>0</v>
      </c>
      <c r="K7" s="57">
        <f>_xlfn.IFERROR(VLOOKUP(J7,Speeluren!$A$2:$B$43,2,FALSE),0)</f>
        <v>0</v>
      </c>
      <c r="L7" s="15">
        <f>IF(ISERROR(VLOOKUP(B7,'Lottr Dubbel'!$C:$J,5,FALSE)),VLOOKUP(B7,'Lottr Dubbel'!$B:$J,3,FALSE),VLOOKUP(B7,'Lottr Dubbel'!$C:$J,5,FALSE))</f>
        <v>0</v>
      </c>
      <c r="M7" s="15">
        <f>IF(ISERROR(VLOOKUP($B7,'Lottr Dubbel'!$C:$J,6,FALSE)),VLOOKUP($B7,'Lottr Dubbel'!$B:$J,4,FALSE),VLOOKUP($B7,'Lottr Dubbel'!$C:$J,6,FALSE))</f>
        <v>0</v>
      </c>
    </row>
    <row r="8" spans="2:13" ht="12.75">
      <c r="B8" s="1">
        <f>Inschr!B8</f>
        <v>0</v>
      </c>
      <c r="C8" s="1">
        <f>Inschr!D8</f>
        <v>0</v>
      </c>
      <c r="D8" s="1">
        <f>Inschr!E8</f>
        <v>0</v>
      </c>
      <c r="E8" s="16" t="str">
        <f t="shared" si="0"/>
        <v>00:00</v>
      </c>
      <c r="F8" s="71">
        <f t="shared" si="1"/>
        <v>0</v>
      </c>
      <c r="G8" s="72" t="s">
        <v>19</v>
      </c>
      <c r="H8" s="15">
        <f>Inschr!J8</f>
        <v>0</v>
      </c>
      <c r="I8" s="57">
        <f>_xlfn.IFERROR(VLOOKUP(H8,Speeluren!$A$2:$B$43,2,FALSE),0)</f>
        <v>0</v>
      </c>
      <c r="J8" s="15">
        <f>Inschr!K8</f>
        <v>0</v>
      </c>
      <c r="K8" s="57">
        <f>_xlfn.IFERROR(VLOOKUP(J8,Speeluren!$A$2:$B$43,2,FALSE),0)</f>
        <v>0</v>
      </c>
      <c r="L8" s="15">
        <f>IF(ISERROR(VLOOKUP(B8,'Lottr Dubbel'!$C:$J,5,FALSE)),VLOOKUP(B8,'Lottr Dubbel'!$B:$J,3,FALSE),VLOOKUP(B8,'Lottr Dubbel'!$C:$J,5,FALSE))</f>
        <v>0</v>
      </c>
      <c r="M8" s="15">
        <f>IF(ISERROR(VLOOKUP($B8,'Lottr Dubbel'!$C:$J,6,FALSE)),VLOOKUP($B8,'Lottr Dubbel'!$B:$J,4,FALSE),VLOOKUP($B8,'Lottr Dubbel'!$C:$J,6,FALSE))</f>
        <v>0</v>
      </c>
    </row>
    <row r="9" spans="2:13" ht="12.75">
      <c r="B9" s="1">
        <f>Inschr!B9</f>
        <v>0</v>
      </c>
      <c r="C9" s="1">
        <f>Inschr!D9</f>
        <v>0</v>
      </c>
      <c r="D9" s="1">
        <f>Inschr!E9</f>
        <v>0</v>
      </c>
      <c r="E9" s="16" t="str">
        <f t="shared" si="0"/>
        <v>00:00</v>
      </c>
      <c r="F9" s="71">
        <f t="shared" si="1"/>
        <v>0</v>
      </c>
      <c r="G9" s="72" t="s">
        <v>19</v>
      </c>
      <c r="H9" s="15">
        <f>Inschr!J9</f>
        <v>0</v>
      </c>
      <c r="I9" s="57">
        <f>_xlfn.IFERROR(VLOOKUP(H9,Speeluren!$A$2:$B$43,2,FALSE),0)</f>
        <v>0</v>
      </c>
      <c r="J9" s="15">
        <f>Inschr!K9</f>
        <v>0</v>
      </c>
      <c r="K9" s="57">
        <f>_xlfn.IFERROR(VLOOKUP(J9,Speeluren!$A$2:$B$43,2,FALSE),0)</f>
        <v>0</v>
      </c>
      <c r="L9" s="15">
        <f>IF(ISERROR(VLOOKUP(B9,'Lottr Dubbel'!$C:$J,5,FALSE)),VLOOKUP(B9,'Lottr Dubbel'!$B:$J,3,FALSE),VLOOKUP(B9,'Lottr Dubbel'!$C:$J,5,FALSE))</f>
        <v>0</v>
      </c>
      <c r="M9" s="15">
        <f>IF(ISERROR(VLOOKUP($B9,'Lottr Dubbel'!$C:$J,6,FALSE)),VLOOKUP($B9,'Lottr Dubbel'!$B:$J,4,FALSE),VLOOKUP($B9,'Lottr Dubbel'!$C:$J,6,FALSE))</f>
        <v>0</v>
      </c>
    </row>
    <row r="10" spans="2:13" ht="12.75">
      <c r="B10" s="1">
        <f>Inschr!B10</f>
        <v>0</v>
      </c>
      <c r="C10" s="1">
        <f>Inschr!D10</f>
        <v>0</v>
      </c>
      <c r="D10" s="1">
        <f>Inschr!E10</f>
        <v>0</v>
      </c>
      <c r="E10" s="16" t="str">
        <f t="shared" si="0"/>
        <v>00:00</v>
      </c>
      <c r="F10" s="71">
        <f t="shared" si="1"/>
        <v>0</v>
      </c>
      <c r="G10" s="72" t="s">
        <v>19</v>
      </c>
      <c r="H10" s="15">
        <f>Inschr!J10</f>
        <v>0</v>
      </c>
      <c r="I10" s="57">
        <f>_xlfn.IFERROR(VLOOKUP(H10,Speeluren!$A$2:$B$43,2,FALSE),0)</f>
        <v>0</v>
      </c>
      <c r="J10" s="15">
        <f>Inschr!K10</f>
        <v>0</v>
      </c>
      <c r="K10" s="57">
        <f>_xlfn.IFERROR(VLOOKUP(J10,Speeluren!$A$2:$B$43,2,FALSE),0)</f>
        <v>0</v>
      </c>
      <c r="L10" s="15">
        <f>IF(ISERROR(VLOOKUP(B10,'Lottr Dubbel'!$C:$J,5,FALSE)),VLOOKUP(B10,'Lottr Dubbel'!$B:$J,3,FALSE),VLOOKUP(B10,'Lottr Dubbel'!$C:$J,5,FALSE))</f>
        <v>0</v>
      </c>
      <c r="M10" s="15">
        <f>IF(ISERROR(VLOOKUP($B10,'Lottr Dubbel'!$C:$J,6,FALSE)),VLOOKUP($B10,'Lottr Dubbel'!$B:$J,4,FALSE),VLOOKUP($B10,'Lottr Dubbel'!$C:$J,6,FALSE))</f>
        <v>0</v>
      </c>
    </row>
    <row r="11" spans="2:13" ht="12.75">
      <c r="B11" s="1">
        <f>Inschr!B11</f>
        <v>0</v>
      </c>
      <c r="C11" s="1">
        <f>Inschr!D11</f>
        <v>0</v>
      </c>
      <c r="D11" s="1">
        <f>Inschr!E11</f>
        <v>0</v>
      </c>
      <c r="E11" s="16" t="str">
        <f t="shared" si="0"/>
        <v>00:00</v>
      </c>
      <c r="F11" s="71">
        <f t="shared" si="1"/>
        <v>0</v>
      </c>
      <c r="G11" s="72" t="s">
        <v>19</v>
      </c>
      <c r="H11" s="15">
        <f>Inschr!J11</f>
        <v>0</v>
      </c>
      <c r="I11" s="57">
        <f>_xlfn.IFERROR(VLOOKUP(H11,Speeluren!$A$2:$B$43,2,FALSE),0)</f>
        <v>0</v>
      </c>
      <c r="J11" s="15">
        <f>Inschr!K11</f>
        <v>0</v>
      </c>
      <c r="K11" s="57">
        <f>_xlfn.IFERROR(VLOOKUP(J11,Speeluren!$A$2:$B$43,2,FALSE),0)</f>
        <v>0</v>
      </c>
      <c r="L11" s="15">
        <f>IF(ISERROR(VLOOKUP(B11,'Lottr Dubbel'!$C:$J,5,FALSE)),VLOOKUP(B11,'Lottr Dubbel'!$B:$J,3,FALSE),VLOOKUP(B11,'Lottr Dubbel'!$C:$J,5,FALSE))</f>
        <v>0</v>
      </c>
      <c r="M11" s="15">
        <f>IF(ISERROR(VLOOKUP($B11,'Lottr Dubbel'!$C:$J,6,FALSE)),VLOOKUP($B11,'Lottr Dubbel'!$B:$J,4,FALSE),VLOOKUP($B11,'Lottr Dubbel'!$C:$J,6,FALSE))</f>
        <v>0</v>
      </c>
    </row>
    <row r="12" spans="2:13" ht="12.75">
      <c r="B12" s="1">
        <f>Inschr!B12</f>
        <v>0</v>
      </c>
      <c r="C12" s="1">
        <f>Inschr!D12</f>
        <v>0</v>
      </c>
      <c r="D12" s="1">
        <f>Inschr!E12</f>
        <v>0</v>
      </c>
      <c r="E12" s="16" t="str">
        <f t="shared" si="0"/>
        <v>00:00</v>
      </c>
      <c r="F12" s="71">
        <f t="shared" si="1"/>
        <v>0</v>
      </c>
      <c r="G12" s="72" t="s">
        <v>19</v>
      </c>
      <c r="H12" s="15">
        <f>Inschr!J12</f>
        <v>0</v>
      </c>
      <c r="I12" s="57">
        <f>_xlfn.IFERROR(VLOOKUP(H12,Speeluren!$A$2:$B$43,2,FALSE),0)</f>
        <v>0</v>
      </c>
      <c r="J12" s="15">
        <f>Inschr!K12</f>
        <v>0</v>
      </c>
      <c r="K12" s="57">
        <f>_xlfn.IFERROR(VLOOKUP(J12,Speeluren!$A$2:$B$43,2,FALSE),0)</f>
        <v>0</v>
      </c>
      <c r="L12" s="15">
        <f>IF(ISERROR(VLOOKUP(B12,'Lottr Dubbel'!$C:$J,5,FALSE)),VLOOKUP(B12,'Lottr Dubbel'!$B:$J,3,FALSE),VLOOKUP(B12,'Lottr Dubbel'!$C:$J,5,FALSE))</f>
        <v>0</v>
      </c>
      <c r="M12" s="15">
        <f>IF(ISERROR(VLOOKUP($B12,'Lottr Dubbel'!$C:$J,6,FALSE)),VLOOKUP($B12,'Lottr Dubbel'!$B:$J,4,FALSE),VLOOKUP($B12,'Lottr Dubbel'!$C:$J,6,FALSE))</f>
        <v>0</v>
      </c>
    </row>
    <row r="13" spans="2:13" ht="12.75">
      <c r="B13" s="1">
        <f>Inschr!B13</f>
        <v>0</v>
      </c>
      <c r="C13" s="1">
        <f>Inschr!D13</f>
        <v>0</v>
      </c>
      <c r="D13" s="1">
        <f>Inschr!E13</f>
        <v>0</v>
      </c>
      <c r="E13" s="16" t="str">
        <f t="shared" si="0"/>
        <v>00:00</v>
      </c>
      <c r="F13" s="71">
        <f t="shared" si="1"/>
        <v>0</v>
      </c>
      <c r="G13" s="72" t="s">
        <v>19</v>
      </c>
      <c r="H13" s="15">
        <f>Inschr!J13</f>
        <v>0</v>
      </c>
      <c r="I13" s="57">
        <f>_xlfn.IFERROR(VLOOKUP(H13,Speeluren!$A$2:$B$43,2,FALSE),0)</f>
        <v>0</v>
      </c>
      <c r="J13" s="15">
        <f>Inschr!K13</f>
        <v>0</v>
      </c>
      <c r="K13" s="57">
        <f>_xlfn.IFERROR(VLOOKUP(J13,Speeluren!$A$2:$B$43,2,FALSE),0)</f>
        <v>0</v>
      </c>
      <c r="L13" s="15">
        <f>IF(ISERROR(VLOOKUP(B13,'Lottr Dubbel'!$C:$J,5,FALSE)),VLOOKUP(B13,'Lottr Dubbel'!$B:$J,3,FALSE),VLOOKUP(B13,'Lottr Dubbel'!$C:$J,5,FALSE))</f>
        <v>0</v>
      </c>
      <c r="M13" s="15">
        <f>IF(ISERROR(VLOOKUP($B13,'Lottr Dubbel'!$C:$J,6,FALSE)),VLOOKUP($B13,'Lottr Dubbel'!$B:$J,4,FALSE),VLOOKUP($B13,'Lottr Dubbel'!$C:$J,6,FALSE))</f>
        <v>0</v>
      </c>
    </row>
    <row r="14" spans="2:13" ht="12.75">
      <c r="B14" s="1">
        <f>Inschr!B14</f>
        <v>0</v>
      </c>
      <c r="C14" s="1">
        <f>Inschr!D14</f>
        <v>0</v>
      </c>
      <c r="D14" s="1">
        <f>Inschr!E14</f>
        <v>0</v>
      </c>
      <c r="E14" s="16" t="str">
        <f t="shared" si="0"/>
        <v>00:00</v>
      </c>
      <c r="F14" s="71">
        <f t="shared" si="1"/>
        <v>0</v>
      </c>
      <c r="G14" s="72" t="s">
        <v>19</v>
      </c>
      <c r="H14" s="15">
        <f>Inschr!J14</f>
        <v>0</v>
      </c>
      <c r="I14" s="57">
        <f>_xlfn.IFERROR(VLOOKUP(H14,Speeluren!$A$2:$B$43,2,FALSE),0)</f>
        <v>0</v>
      </c>
      <c r="J14" s="15">
        <f>Inschr!K14</f>
        <v>0</v>
      </c>
      <c r="K14" s="57">
        <f>_xlfn.IFERROR(VLOOKUP(J14,Speeluren!$A$2:$B$43,2,FALSE),0)</f>
        <v>0</v>
      </c>
      <c r="L14" s="15">
        <f>IF(ISERROR(VLOOKUP(B14,'Lottr Dubbel'!$C:$J,5,FALSE)),VLOOKUP(B14,'Lottr Dubbel'!$B:$J,3,FALSE),VLOOKUP(B14,'Lottr Dubbel'!$C:$J,5,FALSE))</f>
        <v>0</v>
      </c>
      <c r="M14" s="15">
        <f>IF(ISERROR(VLOOKUP($B14,'Lottr Dubbel'!$C:$J,6,FALSE)),VLOOKUP($B14,'Lottr Dubbel'!$B:$J,4,FALSE),VLOOKUP($B14,'Lottr Dubbel'!$C:$J,6,FALSE))</f>
        <v>0</v>
      </c>
    </row>
    <row r="15" spans="2:13" ht="12.75">
      <c r="B15" s="1">
        <f>Inschr!B15</f>
        <v>0</v>
      </c>
      <c r="C15" s="1">
        <f>Inschr!D15</f>
        <v>0</v>
      </c>
      <c r="D15" s="1">
        <f>Inschr!E15</f>
        <v>0</v>
      </c>
      <c r="E15" s="16" t="str">
        <f t="shared" si="0"/>
        <v>00:00</v>
      </c>
      <c r="F15" s="71">
        <f t="shared" si="1"/>
        <v>0</v>
      </c>
      <c r="G15" s="72" t="s">
        <v>19</v>
      </c>
      <c r="H15" s="15">
        <f>Inschr!J15</f>
        <v>0</v>
      </c>
      <c r="I15" s="57">
        <f>_xlfn.IFERROR(VLOOKUP(H15,Speeluren!$A$2:$B$43,2,FALSE),0)</f>
        <v>0</v>
      </c>
      <c r="J15" s="15">
        <f>Inschr!K15</f>
        <v>0</v>
      </c>
      <c r="K15" s="57">
        <f>_xlfn.IFERROR(VLOOKUP(J15,Speeluren!$A$2:$B$43,2,FALSE),0)</f>
        <v>0</v>
      </c>
      <c r="L15" s="15">
        <f>IF(ISERROR(VLOOKUP(B15,'Lottr Dubbel'!$C:$J,5,FALSE)),VLOOKUP(B15,'Lottr Dubbel'!$B:$J,3,FALSE),VLOOKUP(B15,'Lottr Dubbel'!$C:$J,5,FALSE))</f>
        <v>0</v>
      </c>
      <c r="M15" s="15">
        <f>IF(ISERROR(VLOOKUP($B15,'Lottr Dubbel'!$C:$J,6,FALSE)),VLOOKUP($B15,'Lottr Dubbel'!$B:$J,4,FALSE),VLOOKUP($B15,'Lottr Dubbel'!$C:$J,6,FALSE))</f>
        <v>0</v>
      </c>
    </row>
    <row r="16" spans="2:13" ht="12.75">
      <c r="B16" s="1">
        <f>Inschr!B16</f>
        <v>0</v>
      </c>
      <c r="C16" s="1">
        <f>Inschr!D16</f>
        <v>0</v>
      </c>
      <c r="D16" s="1">
        <f>Inschr!E16</f>
        <v>0</v>
      </c>
      <c r="E16" s="16" t="str">
        <f t="shared" si="0"/>
        <v>00:00</v>
      </c>
      <c r="F16" s="71">
        <f t="shared" si="1"/>
        <v>0</v>
      </c>
      <c r="G16" s="72" t="s">
        <v>19</v>
      </c>
      <c r="H16" s="15">
        <f>Inschr!J16</f>
        <v>0</v>
      </c>
      <c r="I16" s="57">
        <f>_xlfn.IFERROR(VLOOKUP(H16,Speeluren!$A$2:$B$43,2,FALSE),0)</f>
        <v>0</v>
      </c>
      <c r="J16" s="15">
        <f>Inschr!K16</f>
        <v>0</v>
      </c>
      <c r="K16" s="57">
        <f>_xlfn.IFERROR(VLOOKUP(J16,Speeluren!$A$2:$B$43,2,FALSE),0)</f>
        <v>0</v>
      </c>
      <c r="L16" s="15">
        <f>IF(ISERROR(VLOOKUP(B16,'Lottr Dubbel'!$C:$J,5,FALSE)),VLOOKUP(B16,'Lottr Dubbel'!$B:$J,3,FALSE),VLOOKUP(B16,'Lottr Dubbel'!$C:$J,5,FALSE))</f>
        <v>0</v>
      </c>
      <c r="M16" s="15">
        <f>IF(ISERROR(VLOOKUP($B16,'Lottr Dubbel'!$C:$J,6,FALSE)),VLOOKUP($B16,'Lottr Dubbel'!$B:$J,4,FALSE),VLOOKUP($B16,'Lottr Dubbel'!$C:$J,6,FALSE))</f>
        <v>0</v>
      </c>
    </row>
    <row r="17" spans="2:13" ht="12.75">
      <c r="B17" s="1">
        <f>Inschr!B17</f>
        <v>0</v>
      </c>
      <c r="C17" s="1">
        <f>Inschr!D17</f>
        <v>0</v>
      </c>
      <c r="D17" s="1">
        <f>Inschr!E17</f>
        <v>0</v>
      </c>
      <c r="E17" s="16" t="str">
        <f t="shared" si="0"/>
        <v>00:00</v>
      </c>
      <c r="F17" s="71">
        <f t="shared" si="1"/>
        <v>0</v>
      </c>
      <c r="G17" s="72" t="s">
        <v>19</v>
      </c>
      <c r="H17" s="15">
        <f>Inschr!J17</f>
        <v>0</v>
      </c>
      <c r="I17" s="57">
        <f>_xlfn.IFERROR(VLOOKUP(H17,Speeluren!$A$2:$B$43,2,FALSE),0)</f>
        <v>0</v>
      </c>
      <c r="J17" s="15">
        <f>Inschr!K17</f>
        <v>0</v>
      </c>
      <c r="K17" s="57">
        <f>_xlfn.IFERROR(VLOOKUP(J17,Speeluren!$A$2:$B$43,2,FALSE),0)</f>
        <v>0</v>
      </c>
      <c r="L17" s="15">
        <f>IF(ISERROR(VLOOKUP(B17,'Lottr Dubbel'!$C:$J,5,FALSE)),VLOOKUP(B17,'Lottr Dubbel'!$B:$J,3,FALSE),VLOOKUP(B17,'Lottr Dubbel'!$C:$J,5,FALSE))</f>
        <v>0</v>
      </c>
      <c r="M17" s="15">
        <f>IF(ISERROR(VLOOKUP($B17,'Lottr Dubbel'!$C:$J,6,FALSE)),VLOOKUP($B17,'Lottr Dubbel'!$B:$J,4,FALSE),VLOOKUP($B17,'Lottr Dubbel'!$C:$J,6,FALSE))</f>
        <v>0</v>
      </c>
    </row>
    <row r="18" spans="2:13" ht="12.75">
      <c r="B18" s="1">
        <f>Inschr!B18</f>
        <v>0</v>
      </c>
      <c r="C18" s="1">
        <f>Inschr!D18</f>
        <v>0</v>
      </c>
      <c r="D18" s="1">
        <f>Inschr!E18</f>
        <v>0</v>
      </c>
      <c r="E18" s="16" t="str">
        <f t="shared" si="0"/>
        <v>00:00</v>
      </c>
      <c r="F18" s="71">
        <f t="shared" si="1"/>
        <v>0</v>
      </c>
      <c r="G18" s="72" t="s">
        <v>19</v>
      </c>
      <c r="H18" s="15">
        <f>Inschr!J18</f>
        <v>0</v>
      </c>
      <c r="I18" s="57">
        <f>_xlfn.IFERROR(VLOOKUP(H18,Speeluren!$A$2:$B$43,2,FALSE),0)</f>
        <v>0</v>
      </c>
      <c r="J18" s="15">
        <f>Inschr!K18</f>
        <v>0</v>
      </c>
      <c r="K18" s="57">
        <f>_xlfn.IFERROR(VLOOKUP(J18,Speeluren!$A$2:$B$43,2,FALSE),0)</f>
        <v>0</v>
      </c>
      <c r="L18" s="15">
        <f>IF(ISERROR(VLOOKUP(B18,'Lottr Dubbel'!$C:$J,5,FALSE)),VLOOKUP(B18,'Lottr Dubbel'!$B:$J,3,FALSE),VLOOKUP(B18,'Lottr Dubbel'!$C:$J,5,FALSE))</f>
        <v>0</v>
      </c>
      <c r="M18" s="15">
        <f>IF(ISERROR(VLOOKUP($B18,'Lottr Dubbel'!$C:$J,6,FALSE)),VLOOKUP($B18,'Lottr Dubbel'!$B:$J,4,FALSE),VLOOKUP($B18,'Lottr Dubbel'!$C:$J,6,FALSE))</f>
        <v>0</v>
      </c>
    </row>
    <row r="19" spans="2:13" ht="12.75">
      <c r="B19" s="1">
        <f>Inschr!B19</f>
        <v>0</v>
      </c>
      <c r="C19" s="1">
        <f>Inschr!D19</f>
        <v>0</v>
      </c>
      <c r="D19" s="1">
        <f>Inschr!E19</f>
        <v>0</v>
      </c>
      <c r="E19" s="16" t="str">
        <f t="shared" si="0"/>
        <v>00:00</v>
      </c>
      <c r="F19" s="71">
        <f t="shared" si="1"/>
        <v>0</v>
      </c>
      <c r="G19" s="72" t="s">
        <v>19</v>
      </c>
      <c r="H19" s="15">
        <f>Inschr!J19</f>
        <v>0</v>
      </c>
      <c r="I19" s="57">
        <f>_xlfn.IFERROR(VLOOKUP(H19,Speeluren!$A$2:$B$43,2,FALSE),0)</f>
        <v>0</v>
      </c>
      <c r="J19" s="15">
        <f>Inschr!K19</f>
        <v>0</v>
      </c>
      <c r="K19" s="57">
        <f>_xlfn.IFERROR(VLOOKUP(J19,Speeluren!$A$2:$B$43,2,FALSE),0)</f>
        <v>0</v>
      </c>
      <c r="L19" s="15">
        <f>IF(ISERROR(VLOOKUP(B19,'Lottr Dubbel'!$C:$J,5,FALSE)),VLOOKUP(B19,'Lottr Dubbel'!$B:$J,3,FALSE),VLOOKUP(B19,'Lottr Dubbel'!$C:$J,5,FALSE))</f>
        <v>0</v>
      </c>
      <c r="M19" s="15">
        <f>IF(ISERROR(VLOOKUP($B19,'Lottr Dubbel'!$C:$J,6,FALSE)),VLOOKUP($B19,'Lottr Dubbel'!$B:$J,4,FALSE),VLOOKUP($B19,'Lottr Dubbel'!$C:$J,6,FALSE))</f>
        <v>0</v>
      </c>
    </row>
    <row r="20" spans="2:13" ht="12.75">
      <c r="B20" s="1">
        <f>Inschr!B20</f>
        <v>0</v>
      </c>
      <c r="C20" s="1">
        <f>Inschr!D20</f>
        <v>0</v>
      </c>
      <c r="D20" s="1">
        <f>Inschr!E20</f>
        <v>0</v>
      </c>
      <c r="E20" s="16" t="str">
        <f t="shared" si="0"/>
        <v>00:00</v>
      </c>
      <c r="F20" s="71">
        <f t="shared" si="1"/>
        <v>0</v>
      </c>
      <c r="G20" s="72" t="s">
        <v>19</v>
      </c>
      <c r="H20" s="15">
        <f>Inschr!J20</f>
        <v>0</v>
      </c>
      <c r="I20" s="57">
        <f>_xlfn.IFERROR(VLOOKUP(H20,Speeluren!$A$2:$B$43,2,FALSE),0)</f>
        <v>0</v>
      </c>
      <c r="J20" s="15">
        <f>Inschr!K20</f>
        <v>0</v>
      </c>
      <c r="K20" s="57">
        <f>_xlfn.IFERROR(VLOOKUP(J20,Speeluren!$A$2:$B$43,2,FALSE),0)</f>
        <v>0</v>
      </c>
      <c r="L20" s="15">
        <f>IF(ISERROR(VLOOKUP(B20,'Lottr Dubbel'!$C:$J,5,FALSE)),VLOOKUP(B20,'Lottr Dubbel'!$B:$J,3,FALSE),VLOOKUP(B20,'Lottr Dubbel'!$C:$J,5,FALSE))</f>
        <v>0</v>
      </c>
      <c r="M20" s="15">
        <f>IF(ISERROR(VLOOKUP($B20,'Lottr Dubbel'!$C:$J,6,FALSE)),VLOOKUP($B20,'Lottr Dubbel'!$B:$J,4,FALSE),VLOOKUP($B20,'Lottr Dubbel'!$C:$J,6,FALSE))</f>
        <v>0</v>
      </c>
    </row>
    <row r="21" spans="2:13" ht="12.75">
      <c r="B21" s="1">
        <f>Inschr!B21</f>
        <v>0</v>
      </c>
      <c r="C21" s="1">
        <f>Inschr!D21</f>
        <v>0</v>
      </c>
      <c r="D21" s="1">
        <f>Inschr!E21</f>
        <v>0</v>
      </c>
      <c r="E21" s="16" t="str">
        <f t="shared" si="0"/>
        <v>00:00</v>
      </c>
      <c r="F21" s="71">
        <f t="shared" si="1"/>
        <v>0</v>
      </c>
      <c r="G21" s="72" t="s">
        <v>19</v>
      </c>
      <c r="H21" s="15">
        <f>Inschr!J21</f>
        <v>0</v>
      </c>
      <c r="I21" s="57">
        <f>_xlfn.IFERROR(VLOOKUP(H21,Speeluren!$A$2:$B$43,2,FALSE),0)</f>
        <v>0</v>
      </c>
      <c r="J21" s="15">
        <f>Inschr!K21</f>
        <v>0</v>
      </c>
      <c r="K21" s="57">
        <f>_xlfn.IFERROR(VLOOKUP(J21,Speeluren!$A$2:$B$43,2,FALSE),0)</f>
        <v>0</v>
      </c>
      <c r="L21" s="15">
        <f>IF(ISERROR(VLOOKUP(B21,'Lottr Dubbel'!$C:$J,5,FALSE)),VLOOKUP(B21,'Lottr Dubbel'!$B:$J,3,FALSE),VLOOKUP(B21,'Lottr Dubbel'!$C:$J,5,FALSE))</f>
        <v>0</v>
      </c>
      <c r="M21" s="15">
        <f>IF(ISERROR(VLOOKUP($B21,'Lottr Dubbel'!$C:$J,6,FALSE)),VLOOKUP($B21,'Lottr Dubbel'!$B:$J,4,FALSE),VLOOKUP($B21,'Lottr Dubbel'!$C:$J,6,FALSE))</f>
        <v>0</v>
      </c>
    </row>
    <row r="22" spans="2:13" ht="12.75">
      <c r="B22" s="1">
        <f>Inschr!B22</f>
        <v>0</v>
      </c>
      <c r="C22" s="1">
        <f>Inschr!D22</f>
        <v>0</v>
      </c>
      <c r="D22" s="1">
        <f>Inschr!E22</f>
        <v>0</v>
      </c>
      <c r="E22" s="16" t="str">
        <f t="shared" si="0"/>
        <v>00:00</v>
      </c>
      <c r="F22" s="71">
        <f t="shared" si="1"/>
        <v>0</v>
      </c>
      <c r="G22" s="72" t="s">
        <v>19</v>
      </c>
      <c r="H22" s="15">
        <f>Inschr!J22</f>
        <v>0</v>
      </c>
      <c r="I22" s="57">
        <f>_xlfn.IFERROR(VLOOKUP(H22,Speeluren!$A$2:$B$43,2,FALSE),0)</f>
        <v>0</v>
      </c>
      <c r="J22" s="15">
        <f>Inschr!K22</f>
        <v>0</v>
      </c>
      <c r="K22" s="57">
        <f>_xlfn.IFERROR(VLOOKUP(J22,Speeluren!$A$2:$B$43,2,FALSE),0)</f>
        <v>0</v>
      </c>
      <c r="L22" s="15">
        <f>IF(ISERROR(VLOOKUP(B22,'Lottr Dubbel'!$C:$J,5,FALSE)),VLOOKUP(B22,'Lottr Dubbel'!$B:$J,3,FALSE),VLOOKUP(B22,'Lottr Dubbel'!$C:$J,5,FALSE))</f>
        <v>0</v>
      </c>
      <c r="M22" s="15">
        <f>IF(ISERROR(VLOOKUP($B22,'Lottr Dubbel'!$C:$J,6,FALSE)),VLOOKUP($B22,'Lottr Dubbel'!$B:$J,4,FALSE),VLOOKUP($B22,'Lottr Dubbel'!$C:$J,6,FALSE))</f>
        <v>0</v>
      </c>
    </row>
    <row r="23" spans="2:13" ht="12.75">
      <c r="B23" s="1">
        <f>Inschr!B23</f>
        <v>0</v>
      </c>
      <c r="C23" s="1">
        <f>Inschr!D23</f>
        <v>0</v>
      </c>
      <c r="D23" s="1">
        <f>Inschr!E23</f>
        <v>0</v>
      </c>
      <c r="E23" s="16" t="str">
        <f t="shared" si="0"/>
        <v>00:00</v>
      </c>
      <c r="F23" s="71">
        <f t="shared" si="1"/>
        <v>0</v>
      </c>
      <c r="G23" s="72" t="s">
        <v>19</v>
      </c>
      <c r="H23" s="15">
        <f>Inschr!J23</f>
        <v>0</v>
      </c>
      <c r="I23" s="57">
        <f>_xlfn.IFERROR(VLOOKUP(H23,Speeluren!$A$2:$B$43,2,FALSE),0)</f>
        <v>0</v>
      </c>
      <c r="J23" s="15">
        <f>Inschr!K23</f>
        <v>0</v>
      </c>
      <c r="K23" s="57">
        <f>_xlfn.IFERROR(VLOOKUP(J23,Speeluren!$A$2:$B$43,2,FALSE),0)</f>
        <v>0</v>
      </c>
      <c r="L23" s="15">
        <f>IF(ISERROR(VLOOKUP(B23,'Lottr Dubbel'!$C:$J,5,FALSE)),VLOOKUP(B23,'Lottr Dubbel'!$B:$J,3,FALSE),VLOOKUP(B23,'Lottr Dubbel'!$C:$J,5,FALSE))</f>
        <v>0</v>
      </c>
      <c r="M23" s="15">
        <f>IF(ISERROR(VLOOKUP($B23,'Lottr Dubbel'!$C:$J,6,FALSE)),VLOOKUP($B23,'Lottr Dubbel'!$B:$J,4,FALSE),VLOOKUP($B23,'Lottr Dubbel'!$C:$J,6,FALSE))</f>
        <v>0</v>
      </c>
    </row>
    <row r="24" spans="2:13" ht="12.75">
      <c r="B24" s="1">
        <f>Inschr!B24</f>
        <v>0</v>
      </c>
      <c r="C24" s="1">
        <f>Inschr!D24</f>
        <v>0</v>
      </c>
      <c r="D24" s="1">
        <f>Inschr!E24</f>
        <v>0</v>
      </c>
      <c r="E24" s="16" t="str">
        <f t="shared" si="0"/>
        <v>00:00</v>
      </c>
      <c r="F24" s="71">
        <f t="shared" si="1"/>
        <v>0</v>
      </c>
      <c r="G24" s="72" t="s">
        <v>19</v>
      </c>
      <c r="H24" s="15">
        <f>Inschr!J24</f>
        <v>0</v>
      </c>
      <c r="I24" s="57">
        <f>_xlfn.IFERROR(VLOOKUP(H24,Speeluren!$A$2:$B$43,2,FALSE),0)</f>
        <v>0</v>
      </c>
      <c r="J24" s="15">
        <f>Inschr!K24</f>
        <v>0</v>
      </c>
      <c r="K24" s="57">
        <f>_xlfn.IFERROR(VLOOKUP(J24,Speeluren!$A$2:$B$43,2,FALSE),0)</f>
        <v>0</v>
      </c>
      <c r="L24" s="15">
        <f>IF(ISERROR(VLOOKUP(B24,'Lottr Dubbel'!$C:$J,5,FALSE)),VLOOKUP(B24,'Lottr Dubbel'!$B:$J,3,FALSE),VLOOKUP(B24,'Lottr Dubbel'!$C:$J,5,FALSE))</f>
        <v>0</v>
      </c>
      <c r="M24" s="15">
        <f>IF(ISERROR(VLOOKUP($B24,'Lottr Dubbel'!$C:$J,6,FALSE)),VLOOKUP($B24,'Lottr Dubbel'!$B:$J,4,FALSE),VLOOKUP($B24,'Lottr Dubbel'!$C:$J,6,FALSE))</f>
        <v>0</v>
      </c>
    </row>
    <row r="25" spans="2:13" ht="12.75">
      <c r="B25" s="1">
        <f>Inschr!B25</f>
        <v>0</v>
      </c>
      <c r="C25" s="1">
        <f>Inschr!D25</f>
        <v>0</v>
      </c>
      <c r="D25" s="1">
        <f>Inschr!E25</f>
        <v>0</v>
      </c>
      <c r="E25" s="16" t="str">
        <f t="shared" si="0"/>
        <v>00:00</v>
      </c>
      <c r="F25" s="71">
        <f t="shared" si="1"/>
        <v>0</v>
      </c>
      <c r="G25" s="72" t="s">
        <v>19</v>
      </c>
      <c r="H25" s="15">
        <f>Inschr!J25</f>
        <v>0</v>
      </c>
      <c r="I25" s="57">
        <f>_xlfn.IFERROR(VLOOKUP(H25,Speeluren!$A$2:$B$43,2,FALSE),0)</f>
        <v>0</v>
      </c>
      <c r="J25" s="15">
        <f>Inschr!K25</f>
        <v>0</v>
      </c>
      <c r="K25" s="57">
        <f>_xlfn.IFERROR(VLOOKUP(J25,Speeluren!$A$2:$B$43,2,FALSE),0)</f>
        <v>0</v>
      </c>
      <c r="L25" s="15">
        <f>IF(ISERROR(VLOOKUP(B25,'Lottr Dubbel'!$C:$J,5,FALSE)),VLOOKUP(B25,'Lottr Dubbel'!$B:$J,3,FALSE),VLOOKUP(B25,'Lottr Dubbel'!$C:$J,5,FALSE))</f>
        <v>0</v>
      </c>
      <c r="M25" s="15">
        <f>IF(ISERROR(VLOOKUP($B25,'Lottr Dubbel'!$C:$J,6,FALSE)),VLOOKUP($B25,'Lottr Dubbel'!$B:$J,4,FALSE),VLOOKUP($B25,'Lottr Dubbel'!$C:$J,6,FALSE))</f>
        <v>0</v>
      </c>
    </row>
    <row r="26" spans="2:13" ht="12.75">
      <c r="B26" s="1">
        <f>Inschr!B26</f>
        <v>0</v>
      </c>
      <c r="C26" s="1">
        <f>Inschr!D26</f>
        <v>0</v>
      </c>
      <c r="D26" s="1">
        <f>Inschr!E26</f>
        <v>0</v>
      </c>
      <c r="E26" s="16" t="str">
        <f t="shared" si="0"/>
        <v>00:00</v>
      </c>
      <c r="F26" s="71">
        <f t="shared" si="1"/>
        <v>0</v>
      </c>
      <c r="G26" s="72" t="s">
        <v>19</v>
      </c>
      <c r="H26" s="15">
        <f>Inschr!J26</f>
        <v>0</v>
      </c>
      <c r="I26" s="57">
        <f>_xlfn.IFERROR(VLOOKUP(H26,Speeluren!$A$2:$B$43,2,FALSE),0)</f>
        <v>0</v>
      </c>
      <c r="J26" s="15">
        <f>Inschr!K26</f>
        <v>0</v>
      </c>
      <c r="K26" s="57">
        <f>_xlfn.IFERROR(VLOOKUP(J26,Speeluren!$A$2:$B$43,2,FALSE),0)</f>
        <v>0</v>
      </c>
      <c r="L26" s="15">
        <f>IF(ISERROR(VLOOKUP(B26,'Lottr Dubbel'!$C:$J,5,FALSE)),VLOOKUP(B26,'Lottr Dubbel'!$B:$J,3,FALSE),VLOOKUP(B26,'Lottr Dubbel'!$C:$J,5,FALSE))</f>
        <v>0</v>
      </c>
      <c r="M26" s="15">
        <f>IF(ISERROR(VLOOKUP($B26,'Lottr Dubbel'!$C:$J,6,FALSE)),VLOOKUP($B26,'Lottr Dubbel'!$B:$J,4,FALSE),VLOOKUP($B26,'Lottr Dubbel'!$C:$J,6,FALSE))</f>
        <v>0</v>
      </c>
    </row>
    <row r="27" spans="2:13" ht="15" customHeight="1">
      <c r="B27" s="1">
        <f>Inschr!B27</f>
        <v>0</v>
      </c>
      <c r="C27" s="1">
        <f>Inschr!D27</f>
        <v>0</v>
      </c>
      <c r="D27" s="1">
        <f>Inschr!E27</f>
        <v>0</v>
      </c>
      <c r="E27" s="16" t="str">
        <f t="shared" si="0"/>
        <v>00:00</v>
      </c>
      <c r="F27" s="71">
        <f t="shared" si="1"/>
        <v>0</v>
      </c>
      <c r="G27" s="72" t="s">
        <v>19</v>
      </c>
      <c r="H27" s="15">
        <f>Inschr!J27</f>
        <v>0</v>
      </c>
      <c r="I27" s="57">
        <f>_xlfn.IFERROR(VLOOKUP(H27,Speeluren!$A$2:$B$43,2,FALSE),0)</f>
        <v>0</v>
      </c>
      <c r="J27" s="15">
        <f>Inschr!K27</f>
        <v>0</v>
      </c>
      <c r="K27" s="57">
        <f>_xlfn.IFERROR(VLOOKUP(J27,Speeluren!$A$2:$B$43,2,FALSE),0)</f>
        <v>0</v>
      </c>
      <c r="L27" s="15">
        <f>IF(ISERROR(VLOOKUP(B27,'Lottr Dubbel'!$C:$J,5,FALSE)),VLOOKUP(B27,'Lottr Dubbel'!$B:$J,3,FALSE),VLOOKUP(B27,'Lottr Dubbel'!$C:$J,5,FALSE))</f>
        <v>0</v>
      </c>
      <c r="M27" s="15">
        <f>IF(ISERROR(VLOOKUP($B27,'Lottr Dubbel'!$C:$J,6,FALSE)),VLOOKUP($B27,'Lottr Dubbel'!$B:$J,4,FALSE),VLOOKUP($B27,'Lottr Dubbel'!$C:$J,6,FALSE))</f>
        <v>0</v>
      </c>
    </row>
    <row r="28" spans="2:13" ht="12.75">
      <c r="B28" s="1">
        <f>Inschr!B28</f>
        <v>0</v>
      </c>
      <c r="C28" s="1">
        <f>Inschr!D28</f>
        <v>0</v>
      </c>
      <c r="D28" s="1">
        <f>Inschr!E28</f>
        <v>0</v>
      </c>
      <c r="E28" s="16" t="str">
        <f t="shared" si="0"/>
        <v>00:00</v>
      </c>
      <c r="F28" s="71">
        <f t="shared" si="1"/>
        <v>0</v>
      </c>
      <c r="G28" s="72" t="s">
        <v>19</v>
      </c>
      <c r="H28" s="15">
        <f>Inschr!J28</f>
        <v>0</v>
      </c>
      <c r="I28" s="57">
        <f>_xlfn.IFERROR(VLOOKUP(H28,Speeluren!$A$2:$B$43,2,FALSE),0)</f>
        <v>0</v>
      </c>
      <c r="J28" s="15">
        <f>Inschr!K28</f>
        <v>0</v>
      </c>
      <c r="K28" s="57">
        <f>_xlfn.IFERROR(VLOOKUP(J28,Speeluren!$A$2:$B$43,2,FALSE),0)</f>
        <v>0</v>
      </c>
      <c r="L28" s="15">
        <f>IF(ISERROR(VLOOKUP(B28,'Lottr Dubbel'!$C:$J,5,FALSE)),VLOOKUP(B28,'Lottr Dubbel'!$B:$J,3,FALSE),VLOOKUP(B28,'Lottr Dubbel'!$C:$J,5,FALSE))</f>
        <v>0</v>
      </c>
      <c r="M28" s="15">
        <f>IF(ISERROR(VLOOKUP($B28,'Lottr Dubbel'!$C:$J,6,FALSE)),VLOOKUP($B28,'Lottr Dubbel'!$B:$J,4,FALSE),VLOOKUP($B28,'Lottr Dubbel'!$C:$J,6,FALSE))</f>
        <v>0</v>
      </c>
    </row>
    <row r="29" spans="2:13" ht="12.75">
      <c r="B29" s="1">
        <f>Inschr!B29</f>
        <v>0</v>
      </c>
      <c r="C29" s="1">
        <f>Inschr!D29</f>
        <v>0</v>
      </c>
      <c r="D29" s="1">
        <f>Inschr!E29</f>
        <v>0</v>
      </c>
      <c r="E29" s="16" t="str">
        <f t="shared" si="0"/>
        <v>00:00</v>
      </c>
      <c r="F29" s="71">
        <f t="shared" si="1"/>
        <v>0</v>
      </c>
      <c r="G29" s="72" t="s">
        <v>19</v>
      </c>
      <c r="H29" s="15">
        <f>Inschr!J29</f>
        <v>0</v>
      </c>
      <c r="I29" s="57">
        <f>_xlfn.IFERROR(VLOOKUP(H29,Speeluren!$A$2:$B$43,2,FALSE),0)</f>
        <v>0</v>
      </c>
      <c r="J29" s="15">
        <f>Inschr!K29</f>
        <v>0</v>
      </c>
      <c r="K29" s="57">
        <f>_xlfn.IFERROR(VLOOKUP(J29,Speeluren!$A$2:$B$43,2,FALSE),0)</f>
        <v>0</v>
      </c>
      <c r="L29" s="15">
        <f>IF(ISERROR(VLOOKUP(B29,'Lottr Dubbel'!$C:$J,5,FALSE)),VLOOKUP(B29,'Lottr Dubbel'!$B:$J,3,FALSE),VLOOKUP(B29,'Lottr Dubbel'!$C:$J,5,FALSE))</f>
        <v>0</v>
      </c>
      <c r="M29" s="15">
        <f>IF(ISERROR(VLOOKUP($B29,'Lottr Dubbel'!$C:$J,6,FALSE)),VLOOKUP($B29,'Lottr Dubbel'!$B:$J,4,FALSE),VLOOKUP($B29,'Lottr Dubbel'!$C:$J,6,FALSE))</f>
        <v>0</v>
      </c>
    </row>
    <row r="30" spans="2:13" ht="12.75">
      <c r="B30" s="1">
        <f>Inschr!B30</f>
        <v>0</v>
      </c>
      <c r="C30" s="1">
        <f>Inschr!D30</f>
        <v>0</v>
      </c>
      <c r="D30" s="1">
        <f>Inschr!E30</f>
        <v>0</v>
      </c>
      <c r="E30" s="16" t="str">
        <f t="shared" si="0"/>
        <v>00:00</v>
      </c>
      <c r="F30" s="71">
        <f t="shared" si="1"/>
        <v>0</v>
      </c>
      <c r="G30" s="72" t="s">
        <v>19</v>
      </c>
      <c r="H30" s="15">
        <f>Inschr!J30</f>
        <v>0</v>
      </c>
      <c r="I30" s="57">
        <f>_xlfn.IFERROR(VLOOKUP(H30,Speeluren!$A$2:$B$43,2,FALSE),0)</f>
        <v>0</v>
      </c>
      <c r="J30" s="15">
        <f>Inschr!K30</f>
        <v>0</v>
      </c>
      <c r="K30" s="57">
        <f>_xlfn.IFERROR(VLOOKUP(J30,Speeluren!$A$2:$B$43,2,FALSE),0)</f>
        <v>0</v>
      </c>
      <c r="L30" s="15">
        <f>IF(ISERROR(VLOOKUP(B30,'Lottr Dubbel'!$C:$J,5,FALSE)),VLOOKUP(B30,'Lottr Dubbel'!$B:$J,3,FALSE),VLOOKUP(B30,'Lottr Dubbel'!$C:$J,5,FALSE))</f>
        <v>0</v>
      </c>
      <c r="M30" s="15">
        <f>IF(ISERROR(VLOOKUP($B30,'Lottr Dubbel'!$C:$J,6,FALSE)),VLOOKUP($B30,'Lottr Dubbel'!$B:$J,4,FALSE),VLOOKUP($B30,'Lottr Dubbel'!$C:$J,6,FALSE))</f>
        <v>0</v>
      </c>
    </row>
    <row r="31" spans="2:13" ht="12.75">
      <c r="B31" s="1">
        <f>Inschr!B31</f>
        <v>0</v>
      </c>
      <c r="C31" s="1">
        <f>Inschr!D31</f>
        <v>0</v>
      </c>
      <c r="D31" s="1">
        <f>Inschr!E31</f>
        <v>0</v>
      </c>
      <c r="E31" s="16" t="str">
        <f t="shared" si="0"/>
        <v>00:00</v>
      </c>
      <c r="F31" s="71">
        <f t="shared" si="1"/>
        <v>0</v>
      </c>
      <c r="G31" s="72" t="s">
        <v>19</v>
      </c>
      <c r="H31" s="15">
        <f>Inschr!J31</f>
        <v>0</v>
      </c>
      <c r="I31" s="57">
        <f>_xlfn.IFERROR(VLOOKUP(H31,Speeluren!$A$2:$B$43,2,FALSE),0)</f>
        <v>0</v>
      </c>
      <c r="J31" s="15">
        <f>Inschr!K31</f>
        <v>0</v>
      </c>
      <c r="K31" s="57">
        <f>_xlfn.IFERROR(VLOOKUP(J31,Speeluren!$A$2:$B$43,2,FALSE),0)</f>
        <v>0</v>
      </c>
      <c r="L31" s="15">
        <f>IF(ISERROR(VLOOKUP(B31,'Lottr Dubbel'!$C:$J,5,FALSE)),VLOOKUP(B31,'Lottr Dubbel'!$B:$J,3,FALSE),VLOOKUP(B31,'Lottr Dubbel'!$C:$J,5,FALSE))</f>
        <v>0</v>
      </c>
      <c r="M31" s="15">
        <f>IF(ISERROR(VLOOKUP($B31,'Lottr Dubbel'!$C:$J,6,FALSE)),VLOOKUP($B31,'Lottr Dubbel'!$B:$J,4,FALSE),VLOOKUP($B31,'Lottr Dubbel'!$C:$J,6,FALSE))</f>
        <v>0</v>
      </c>
    </row>
    <row r="32" spans="2:13" ht="12.75">
      <c r="B32" s="1">
        <f>Inschr!B32</f>
        <v>0</v>
      </c>
      <c r="C32" s="1">
        <f>Inschr!D32</f>
        <v>0</v>
      </c>
      <c r="D32" s="1">
        <f>Inschr!E32</f>
        <v>0</v>
      </c>
      <c r="E32" s="16" t="str">
        <f t="shared" si="0"/>
        <v>00:00</v>
      </c>
      <c r="F32" s="71">
        <f t="shared" si="1"/>
        <v>0</v>
      </c>
      <c r="G32" s="72" t="s">
        <v>19</v>
      </c>
      <c r="H32" s="15">
        <f>Inschr!J32</f>
        <v>0</v>
      </c>
      <c r="I32" s="57">
        <f>_xlfn.IFERROR(VLOOKUP(H32,Speeluren!$A$2:$B$43,2,FALSE),0)</f>
        <v>0</v>
      </c>
      <c r="J32" s="15">
        <f>Inschr!K32</f>
        <v>0</v>
      </c>
      <c r="K32" s="57">
        <f>_xlfn.IFERROR(VLOOKUP(J32,Speeluren!$A$2:$B$43,2,FALSE),0)</f>
        <v>0</v>
      </c>
      <c r="L32" s="15">
        <f>IF(ISERROR(VLOOKUP(B32,'Lottr Dubbel'!$C:$J,5,FALSE)),VLOOKUP(B32,'Lottr Dubbel'!$B:$J,3,FALSE),VLOOKUP(B32,'Lottr Dubbel'!$C:$J,5,FALSE))</f>
        <v>0</v>
      </c>
      <c r="M32" s="15">
        <f>IF(ISERROR(VLOOKUP($B32,'Lottr Dubbel'!$C:$J,6,FALSE)),VLOOKUP($B32,'Lottr Dubbel'!$B:$J,4,FALSE),VLOOKUP($B32,'Lottr Dubbel'!$C:$J,6,FALSE))</f>
        <v>0</v>
      </c>
    </row>
    <row r="33" spans="2:13" ht="12.75">
      <c r="B33" s="1">
        <f>Inschr!B33</f>
        <v>0</v>
      </c>
      <c r="C33" s="1">
        <f>Inschr!D33</f>
        <v>0</v>
      </c>
      <c r="D33" s="1">
        <f>Inschr!E33</f>
        <v>0</v>
      </c>
      <c r="E33" s="16" t="str">
        <f t="shared" si="0"/>
        <v>00:00</v>
      </c>
      <c r="F33" s="71">
        <f t="shared" si="1"/>
        <v>0</v>
      </c>
      <c r="G33" s="72" t="s">
        <v>19</v>
      </c>
      <c r="H33" s="15">
        <f>Inschr!J33</f>
        <v>0</v>
      </c>
      <c r="I33" s="57">
        <f>_xlfn.IFERROR(VLOOKUP(H33,Speeluren!$A$2:$B$43,2,FALSE),0)</f>
        <v>0</v>
      </c>
      <c r="J33" s="15">
        <f>Inschr!K33</f>
        <v>0</v>
      </c>
      <c r="K33" s="57">
        <f>_xlfn.IFERROR(VLOOKUP(J33,Speeluren!$A$2:$B$43,2,FALSE),0)</f>
        <v>0</v>
      </c>
      <c r="L33" s="15">
        <f>IF(ISERROR(VLOOKUP(B33,'Lottr Dubbel'!$C:$J,5,FALSE)),VLOOKUP(B33,'Lottr Dubbel'!$B:$J,3,FALSE),VLOOKUP(B33,'Lottr Dubbel'!$C:$J,5,FALSE))</f>
        <v>0</v>
      </c>
      <c r="M33" s="15">
        <f>IF(ISERROR(VLOOKUP($B33,'Lottr Dubbel'!$C:$J,6,FALSE)),VLOOKUP($B33,'Lottr Dubbel'!$B:$J,4,FALSE),VLOOKUP($B33,'Lottr Dubbel'!$C:$J,6,FALSE))</f>
        <v>0</v>
      </c>
    </row>
    <row r="34" spans="2:13" ht="12.75">
      <c r="B34" s="1">
        <f>Inschr!B34</f>
        <v>0</v>
      </c>
      <c r="C34" s="1">
        <f>Inschr!D34</f>
        <v>0</v>
      </c>
      <c r="D34" s="1">
        <f>Inschr!E34</f>
        <v>0</v>
      </c>
      <c r="E34" s="16" t="str">
        <f aca="true" t="shared" si="2" ref="E34:E65">IF(AND(I34=0,K34=0),"00:00",IF(I34=K34,"FOUT",IF(I34=0,K34,IF(K34=0,I34,IF(I34&lt;K34,I34,K34)))))</f>
        <v>00:00</v>
      </c>
      <c r="F34" s="71">
        <f t="shared" si="1"/>
        <v>0</v>
      </c>
      <c r="G34" s="72" t="s">
        <v>19</v>
      </c>
      <c r="H34" s="15">
        <f>Inschr!J34</f>
        <v>0</v>
      </c>
      <c r="I34" s="57">
        <f>_xlfn.IFERROR(VLOOKUP(H34,Speeluren!$A$2:$B$43,2,FALSE),0)</f>
        <v>0</v>
      </c>
      <c r="J34" s="15">
        <f>Inschr!K34</f>
        <v>0</v>
      </c>
      <c r="K34" s="57">
        <f>_xlfn.IFERROR(VLOOKUP(J34,Speeluren!$A$2:$B$43,2,FALSE),0)</f>
        <v>0</v>
      </c>
      <c r="L34" s="15">
        <f>IF(ISERROR(VLOOKUP(B34,'Lottr Dubbel'!$C:$J,5,FALSE)),VLOOKUP(B34,'Lottr Dubbel'!$B:$J,3,FALSE),VLOOKUP(B34,'Lottr Dubbel'!$C:$J,5,FALSE))</f>
        <v>0</v>
      </c>
      <c r="M34" s="15">
        <f>IF(ISERROR(VLOOKUP($B34,'Lottr Dubbel'!$C:$J,6,FALSE)),VLOOKUP($B34,'Lottr Dubbel'!$B:$J,4,FALSE),VLOOKUP($B34,'Lottr Dubbel'!$C:$J,6,FALSE))</f>
        <v>0</v>
      </c>
    </row>
    <row r="35" spans="2:13" ht="12.75">
      <c r="B35" s="1">
        <f>Inschr!B35</f>
        <v>0</v>
      </c>
      <c r="C35" s="1">
        <f>Inschr!D35</f>
        <v>0</v>
      </c>
      <c r="D35" s="1">
        <f>Inschr!E35</f>
        <v>0</v>
      </c>
      <c r="E35" s="16" t="str">
        <f t="shared" si="2"/>
        <v>00:00</v>
      </c>
      <c r="F35" s="71">
        <f t="shared" si="1"/>
        <v>0</v>
      </c>
      <c r="G35" s="72" t="s">
        <v>19</v>
      </c>
      <c r="H35" s="15">
        <f>Inschr!J35</f>
        <v>0</v>
      </c>
      <c r="I35" s="57">
        <f>_xlfn.IFERROR(VLOOKUP(H35,Speeluren!$A$2:$B$43,2,FALSE),0)</f>
        <v>0</v>
      </c>
      <c r="J35" s="15">
        <f>Inschr!K35</f>
        <v>0</v>
      </c>
      <c r="K35" s="57">
        <f>_xlfn.IFERROR(VLOOKUP(J35,Speeluren!$A$2:$B$43,2,FALSE),0)</f>
        <v>0</v>
      </c>
      <c r="L35" s="15">
        <f>IF(ISERROR(VLOOKUP(B35,'Lottr Dubbel'!$C:$J,5,FALSE)),VLOOKUP(B35,'Lottr Dubbel'!$B:$J,3,FALSE),VLOOKUP(B35,'Lottr Dubbel'!$C:$J,5,FALSE))</f>
        <v>0</v>
      </c>
      <c r="M35" s="15">
        <f>IF(ISERROR(VLOOKUP($B35,'Lottr Dubbel'!$C:$J,6,FALSE)),VLOOKUP($B35,'Lottr Dubbel'!$B:$J,4,FALSE),VLOOKUP($B35,'Lottr Dubbel'!$C:$J,6,FALSE))</f>
        <v>0</v>
      </c>
    </row>
    <row r="36" spans="2:13" ht="12.75">
      <c r="B36" s="1">
        <f>Inschr!B36</f>
        <v>0</v>
      </c>
      <c r="C36" s="1">
        <f>Inschr!D36</f>
        <v>0</v>
      </c>
      <c r="D36" s="1">
        <f>Inschr!E36</f>
        <v>0</v>
      </c>
      <c r="E36" s="16" t="str">
        <f t="shared" si="2"/>
        <v>00:00</v>
      </c>
      <c r="F36" s="71">
        <f t="shared" si="1"/>
        <v>0</v>
      </c>
      <c r="G36" s="72" t="s">
        <v>19</v>
      </c>
      <c r="H36" s="15">
        <f>Inschr!J36</f>
        <v>0</v>
      </c>
      <c r="I36" s="57">
        <f>_xlfn.IFERROR(VLOOKUP(H36,Speeluren!$A$2:$B$43,2,FALSE),0)</f>
        <v>0</v>
      </c>
      <c r="J36" s="15">
        <f>Inschr!K36</f>
        <v>0</v>
      </c>
      <c r="K36" s="57">
        <f>_xlfn.IFERROR(VLOOKUP(J36,Speeluren!$A$2:$B$43,2,FALSE),0)</f>
        <v>0</v>
      </c>
      <c r="L36" s="15">
        <f>IF(ISERROR(VLOOKUP(B36,'Lottr Dubbel'!$C:$J,5,FALSE)),VLOOKUP(B36,'Lottr Dubbel'!$B:$J,3,FALSE),VLOOKUP(B36,'Lottr Dubbel'!$C:$J,5,FALSE))</f>
        <v>0</v>
      </c>
      <c r="M36" s="15">
        <f>IF(ISERROR(VLOOKUP($B36,'Lottr Dubbel'!$C:$J,6,FALSE)),VLOOKUP($B36,'Lottr Dubbel'!$B:$J,4,FALSE),VLOOKUP($B36,'Lottr Dubbel'!$C:$J,6,FALSE))</f>
        <v>0</v>
      </c>
    </row>
    <row r="37" spans="2:13" ht="12.75">
      <c r="B37" s="1">
        <f>Inschr!B37</f>
        <v>0</v>
      </c>
      <c r="C37" s="1">
        <f>Inschr!D37</f>
        <v>0</v>
      </c>
      <c r="D37" s="1">
        <f>Inschr!E37</f>
        <v>0</v>
      </c>
      <c r="E37" s="16" t="str">
        <f t="shared" si="2"/>
        <v>00:00</v>
      </c>
      <c r="F37" s="71">
        <f t="shared" si="1"/>
        <v>0</v>
      </c>
      <c r="G37" s="72" t="s">
        <v>19</v>
      </c>
      <c r="H37" s="15">
        <f>Inschr!J37</f>
        <v>0</v>
      </c>
      <c r="I37" s="57">
        <f>_xlfn.IFERROR(VLOOKUP(H37,Speeluren!$A$2:$B$43,2,FALSE),0)</f>
        <v>0</v>
      </c>
      <c r="J37" s="15">
        <f>Inschr!K37</f>
        <v>0</v>
      </c>
      <c r="K37" s="57">
        <f>_xlfn.IFERROR(VLOOKUP(J37,Speeluren!$A$2:$B$43,2,FALSE),0)</f>
        <v>0</v>
      </c>
      <c r="L37" s="15">
        <f>IF(ISERROR(VLOOKUP(B37,'Lottr Dubbel'!$C:$J,5,FALSE)),VLOOKUP(B37,'Lottr Dubbel'!$B:$J,3,FALSE),VLOOKUP(B37,'Lottr Dubbel'!$C:$J,5,FALSE))</f>
        <v>0</v>
      </c>
      <c r="M37" s="15">
        <f>IF(ISERROR(VLOOKUP($B37,'Lottr Dubbel'!$C:$J,6,FALSE)),VLOOKUP($B37,'Lottr Dubbel'!$B:$J,4,FALSE),VLOOKUP($B37,'Lottr Dubbel'!$C:$J,6,FALSE))</f>
        <v>0</v>
      </c>
    </row>
    <row r="38" spans="2:13" ht="12.75">
      <c r="B38" s="1">
        <f>Inschr!B38</f>
        <v>0</v>
      </c>
      <c r="C38" s="1">
        <f>Inschr!D38</f>
        <v>0</v>
      </c>
      <c r="D38" s="1">
        <f>Inschr!E38</f>
        <v>0</v>
      </c>
      <c r="E38" s="16" t="str">
        <f t="shared" si="2"/>
        <v>00:00</v>
      </c>
      <c r="F38" s="71">
        <f t="shared" si="1"/>
        <v>0</v>
      </c>
      <c r="G38" s="72" t="s">
        <v>19</v>
      </c>
      <c r="H38" s="15">
        <f>Inschr!J38</f>
        <v>0</v>
      </c>
      <c r="I38" s="57">
        <f>_xlfn.IFERROR(VLOOKUP(H38,Speeluren!$A$2:$B$43,2,FALSE),0)</f>
        <v>0</v>
      </c>
      <c r="J38" s="15">
        <f>Inschr!K38</f>
        <v>0</v>
      </c>
      <c r="K38" s="57">
        <f>_xlfn.IFERROR(VLOOKUP(J38,Speeluren!$A$2:$B$43,2,FALSE),0)</f>
        <v>0</v>
      </c>
      <c r="L38" s="15">
        <f>IF(ISERROR(VLOOKUP(B38,'Lottr Dubbel'!$C:$J,5,FALSE)),VLOOKUP(B38,'Lottr Dubbel'!$B:$J,3,FALSE),VLOOKUP(B38,'Lottr Dubbel'!$C:$J,5,FALSE))</f>
        <v>0</v>
      </c>
      <c r="M38" s="15">
        <f>IF(ISERROR(VLOOKUP($B38,'Lottr Dubbel'!$C:$J,6,FALSE)),VLOOKUP($B38,'Lottr Dubbel'!$B:$J,4,FALSE),VLOOKUP($B38,'Lottr Dubbel'!$C:$J,6,FALSE))</f>
        <v>0</v>
      </c>
    </row>
    <row r="39" spans="2:13" ht="12.75">
      <c r="B39" s="1">
        <f>Inschr!B39</f>
        <v>0</v>
      </c>
      <c r="C39" s="1">
        <f>Inschr!D39</f>
        <v>0</v>
      </c>
      <c r="D39" s="1">
        <f>Inschr!E39</f>
        <v>0</v>
      </c>
      <c r="E39" s="16" t="str">
        <f t="shared" si="2"/>
        <v>00:00</v>
      </c>
      <c r="F39" s="71">
        <f t="shared" si="1"/>
        <v>0</v>
      </c>
      <c r="G39" s="72" t="s">
        <v>19</v>
      </c>
      <c r="H39" s="15">
        <f>Inschr!J39</f>
        <v>0</v>
      </c>
      <c r="I39" s="57">
        <f>_xlfn.IFERROR(VLOOKUP(H39,Speeluren!$A$2:$B$43,2,FALSE),0)</f>
        <v>0</v>
      </c>
      <c r="J39" s="15">
        <f>Inschr!K39</f>
        <v>0</v>
      </c>
      <c r="K39" s="57">
        <f>_xlfn.IFERROR(VLOOKUP(J39,Speeluren!$A$2:$B$43,2,FALSE),0)</f>
        <v>0</v>
      </c>
      <c r="L39" s="15">
        <f>IF(ISERROR(VLOOKUP(B39,'Lottr Dubbel'!$C:$J,5,FALSE)),VLOOKUP(B39,'Lottr Dubbel'!$B:$J,3,FALSE),VLOOKUP(B39,'Lottr Dubbel'!$C:$J,5,FALSE))</f>
        <v>0</v>
      </c>
      <c r="M39" s="15">
        <f>IF(ISERROR(VLOOKUP($B39,'Lottr Dubbel'!$C:$J,6,FALSE)),VLOOKUP($B39,'Lottr Dubbel'!$B:$J,4,FALSE),VLOOKUP($B39,'Lottr Dubbel'!$C:$J,6,FALSE))</f>
        <v>0</v>
      </c>
    </row>
    <row r="40" spans="2:13" ht="12.75">
      <c r="B40" s="1">
        <f>Inschr!B40</f>
        <v>0</v>
      </c>
      <c r="C40" s="1">
        <f>Inschr!D40</f>
        <v>0</v>
      </c>
      <c r="D40" s="1">
        <f>Inschr!E40</f>
        <v>0</v>
      </c>
      <c r="E40" s="16" t="str">
        <f t="shared" si="2"/>
        <v>00:00</v>
      </c>
      <c r="F40" s="71">
        <f t="shared" si="1"/>
        <v>0</v>
      </c>
      <c r="G40" s="72" t="s">
        <v>19</v>
      </c>
      <c r="H40" s="15">
        <f>Inschr!J40</f>
        <v>0</v>
      </c>
      <c r="I40" s="57">
        <f>_xlfn.IFERROR(VLOOKUP(H40,Speeluren!$A$2:$B$43,2,FALSE),0)</f>
        <v>0</v>
      </c>
      <c r="J40" s="15">
        <f>Inschr!K40</f>
        <v>0</v>
      </c>
      <c r="K40" s="57">
        <f>_xlfn.IFERROR(VLOOKUP(J40,Speeluren!$A$2:$B$43,2,FALSE),0)</f>
        <v>0</v>
      </c>
      <c r="L40" s="15">
        <f>IF(ISERROR(VLOOKUP(B40,'Lottr Dubbel'!$C:$J,5,FALSE)),VLOOKUP(B40,'Lottr Dubbel'!$B:$J,3,FALSE),VLOOKUP(B40,'Lottr Dubbel'!$C:$J,5,FALSE))</f>
        <v>0</v>
      </c>
      <c r="M40" s="15">
        <f>IF(ISERROR(VLOOKUP($B40,'Lottr Dubbel'!$C:$J,6,FALSE)),VLOOKUP($B40,'Lottr Dubbel'!$B:$J,4,FALSE),VLOOKUP($B40,'Lottr Dubbel'!$C:$J,6,FALSE))</f>
        <v>0</v>
      </c>
    </row>
    <row r="41" spans="2:13" ht="12.75">
      <c r="B41" s="1">
        <f>Inschr!B41</f>
        <v>0</v>
      </c>
      <c r="C41" s="1">
        <f>Inschr!D41</f>
        <v>0</v>
      </c>
      <c r="D41" s="1">
        <f>Inschr!E41</f>
        <v>0</v>
      </c>
      <c r="E41" s="16" t="str">
        <f t="shared" si="2"/>
        <v>00:00</v>
      </c>
      <c r="F41" s="71">
        <f t="shared" si="1"/>
        <v>0</v>
      </c>
      <c r="G41" s="72" t="s">
        <v>19</v>
      </c>
      <c r="H41" s="15">
        <f>Inschr!J41</f>
        <v>0</v>
      </c>
      <c r="I41" s="57">
        <f>_xlfn.IFERROR(VLOOKUP(H41,Speeluren!$A$2:$B$43,2,FALSE),0)</f>
        <v>0</v>
      </c>
      <c r="J41" s="15">
        <f>Inschr!K41</f>
        <v>0</v>
      </c>
      <c r="K41" s="57">
        <f>_xlfn.IFERROR(VLOOKUP(J41,Speeluren!$A$2:$B$43,2,FALSE),0)</f>
        <v>0</v>
      </c>
      <c r="L41" s="15">
        <f>IF(ISERROR(VLOOKUP(B41,'Lottr Dubbel'!$C:$J,5,FALSE)),VLOOKUP(B41,'Lottr Dubbel'!$B:$J,3,FALSE),VLOOKUP(B41,'Lottr Dubbel'!$C:$J,5,FALSE))</f>
        <v>0</v>
      </c>
      <c r="M41" s="15">
        <f>IF(ISERROR(VLOOKUP($B41,'Lottr Dubbel'!$C:$J,6,FALSE)),VLOOKUP($B41,'Lottr Dubbel'!$B:$J,4,FALSE),VLOOKUP($B41,'Lottr Dubbel'!$C:$J,6,FALSE))</f>
        <v>0</v>
      </c>
    </row>
    <row r="42" spans="2:13" ht="12.75">
      <c r="B42" s="1">
        <f>Inschr!B42</f>
        <v>0</v>
      </c>
      <c r="C42" s="1">
        <f>Inschr!D42</f>
        <v>0</v>
      </c>
      <c r="D42" s="1">
        <f>Inschr!E42</f>
        <v>0</v>
      </c>
      <c r="E42" s="16" t="str">
        <f t="shared" si="2"/>
        <v>00:00</v>
      </c>
      <c r="F42" s="71">
        <f t="shared" si="1"/>
        <v>0</v>
      </c>
      <c r="G42" s="72" t="s">
        <v>19</v>
      </c>
      <c r="H42" s="15">
        <f>Inschr!J42</f>
        <v>0</v>
      </c>
      <c r="I42" s="57">
        <f>_xlfn.IFERROR(VLOOKUP(H42,Speeluren!$A$2:$B$43,2,FALSE),0)</f>
        <v>0</v>
      </c>
      <c r="J42" s="15">
        <f>Inschr!K42</f>
        <v>0</v>
      </c>
      <c r="K42" s="57">
        <f>_xlfn.IFERROR(VLOOKUP(J42,Speeluren!$A$2:$B$43,2,FALSE),0)</f>
        <v>0</v>
      </c>
      <c r="L42" s="15">
        <f>IF(ISERROR(VLOOKUP(B42,'Lottr Dubbel'!$C:$J,5,FALSE)),VLOOKUP(B42,'Lottr Dubbel'!$B:$J,3,FALSE),VLOOKUP(B42,'Lottr Dubbel'!$C:$J,5,FALSE))</f>
        <v>0</v>
      </c>
      <c r="M42" s="15">
        <f>IF(ISERROR(VLOOKUP($B42,'Lottr Dubbel'!$C:$J,6,FALSE)),VLOOKUP($B42,'Lottr Dubbel'!$B:$J,4,FALSE),VLOOKUP($B42,'Lottr Dubbel'!$C:$J,6,FALSE))</f>
        <v>0</v>
      </c>
    </row>
    <row r="43" spans="2:13" ht="12.75">
      <c r="B43" s="1">
        <f>Inschr!B43</f>
        <v>0</v>
      </c>
      <c r="C43" s="1">
        <f>Inschr!D43</f>
        <v>0</v>
      </c>
      <c r="D43" s="1">
        <f>Inschr!E43</f>
        <v>0</v>
      </c>
      <c r="E43" s="16" t="str">
        <f t="shared" si="2"/>
        <v>00:00</v>
      </c>
      <c r="F43" s="71">
        <f t="shared" si="1"/>
        <v>0</v>
      </c>
      <c r="G43" s="72" t="s">
        <v>19</v>
      </c>
      <c r="H43" s="15">
        <f>Inschr!J43</f>
        <v>0</v>
      </c>
      <c r="I43" s="57">
        <f>_xlfn.IFERROR(VLOOKUP(H43,Speeluren!$A$2:$B$43,2,FALSE),0)</f>
        <v>0</v>
      </c>
      <c r="J43" s="15">
        <f>Inschr!K43</f>
        <v>0</v>
      </c>
      <c r="K43" s="57">
        <f>_xlfn.IFERROR(VLOOKUP(J43,Speeluren!$A$2:$B$43,2,FALSE),0)</f>
        <v>0</v>
      </c>
      <c r="L43" s="15">
        <f>IF(ISERROR(VLOOKUP(B43,'Lottr Dubbel'!$C:$J,5,FALSE)),VLOOKUP(B43,'Lottr Dubbel'!$B:$J,3,FALSE),VLOOKUP(B43,'Lottr Dubbel'!$C:$J,5,FALSE))</f>
        <v>0</v>
      </c>
      <c r="M43" s="15">
        <f>IF(ISERROR(VLOOKUP($B43,'Lottr Dubbel'!$C:$J,6,FALSE)),VLOOKUP($B43,'Lottr Dubbel'!$B:$J,4,FALSE),VLOOKUP($B43,'Lottr Dubbel'!$C:$J,6,FALSE))</f>
        <v>0</v>
      </c>
    </row>
    <row r="44" spans="2:13" ht="12.75">
      <c r="B44" s="1">
        <f>Inschr!B44</f>
        <v>0</v>
      </c>
      <c r="C44" s="1">
        <f>Inschr!D44</f>
        <v>0</v>
      </c>
      <c r="D44" s="1">
        <f>Inschr!E44</f>
        <v>0</v>
      </c>
      <c r="E44" s="16" t="str">
        <f t="shared" si="2"/>
        <v>00:00</v>
      </c>
      <c r="F44" s="71">
        <f t="shared" si="1"/>
        <v>0</v>
      </c>
      <c r="G44" s="72" t="s">
        <v>19</v>
      </c>
      <c r="H44" s="15">
        <f>Inschr!J44</f>
        <v>0</v>
      </c>
      <c r="I44" s="57">
        <f>_xlfn.IFERROR(VLOOKUP(H44,Speeluren!$A$2:$B$43,2,FALSE),0)</f>
        <v>0</v>
      </c>
      <c r="J44" s="15">
        <f>Inschr!K44</f>
        <v>0</v>
      </c>
      <c r="K44" s="57">
        <f>_xlfn.IFERROR(VLOOKUP(J44,Speeluren!$A$2:$B$43,2,FALSE),0)</f>
        <v>0</v>
      </c>
      <c r="L44" s="15">
        <f>IF(ISERROR(VLOOKUP(B44,'Lottr Dubbel'!$C:$J,5,FALSE)),VLOOKUP(B44,'Lottr Dubbel'!$B:$J,3,FALSE),VLOOKUP(B44,'Lottr Dubbel'!$C:$J,5,FALSE))</f>
        <v>0</v>
      </c>
      <c r="M44" s="15">
        <f>IF(ISERROR(VLOOKUP($B44,'Lottr Dubbel'!$C:$J,6,FALSE)),VLOOKUP($B44,'Lottr Dubbel'!$B:$J,4,FALSE),VLOOKUP($B44,'Lottr Dubbel'!$C:$J,6,FALSE))</f>
        <v>0</v>
      </c>
    </row>
    <row r="45" spans="2:13" ht="12.75">
      <c r="B45" s="1">
        <f>Inschr!B45</f>
        <v>0</v>
      </c>
      <c r="C45" s="1">
        <f>Inschr!D45</f>
        <v>0</v>
      </c>
      <c r="D45" s="1">
        <f>Inschr!E45</f>
        <v>0</v>
      </c>
      <c r="E45" s="16" t="str">
        <f t="shared" si="2"/>
        <v>00:00</v>
      </c>
      <c r="F45" s="71">
        <f t="shared" si="1"/>
        <v>0</v>
      </c>
      <c r="G45" s="72" t="s">
        <v>19</v>
      </c>
      <c r="H45" s="15">
        <f>Inschr!J45</f>
        <v>0</v>
      </c>
      <c r="I45" s="57">
        <f>_xlfn.IFERROR(VLOOKUP(H45,Speeluren!$A$2:$B$43,2,FALSE),0)</f>
        <v>0</v>
      </c>
      <c r="J45" s="15">
        <f>Inschr!K45</f>
        <v>0</v>
      </c>
      <c r="K45" s="57">
        <f>_xlfn.IFERROR(VLOOKUP(J45,Speeluren!$A$2:$B$43,2,FALSE),0)</f>
        <v>0</v>
      </c>
      <c r="L45" s="15">
        <f>IF(ISERROR(VLOOKUP(B45,'Lottr Dubbel'!$C:$J,5,FALSE)),VLOOKUP(B45,'Lottr Dubbel'!$B:$J,3,FALSE),VLOOKUP(B45,'Lottr Dubbel'!$C:$J,5,FALSE))</f>
        <v>0</v>
      </c>
      <c r="M45" s="15">
        <f>IF(ISERROR(VLOOKUP($B45,'Lottr Dubbel'!$C:$J,6,FALSE)),VLOOKUP($B45,'Lottr Dubbel'!$B:$J,4,FALSE),VLOOKUP($B45,'Lottr Dubbel'!$C:$J,6,FALSE))</f>
        <v>0</v>
      </c>
    </row>
    <row r="46" spans="2:13" ht="12.75">
      <c r="B46" s="1">
        <f>Inschr!B46</f>
        <v>0</v>
      </c>
      <c r="C46" s="1">
        <f>Inschr!D46</f>
        <v>0</v>
      </c>
      <c r="D46" s="1">
        <f>Inschr!E46</f>
        <v>0</v>
      </c>
      <c r="E46" s="16" t="str">
        <f t="shared" si="2"/>
        <v>00:00</v>
      </c>
      <c r="F46" s="71">
        <f t="shared" si="1"/>
        <v>0</v>
      </c>
      <c r="G46" s="72" t="s">
        <v>19</v>
      </c>
      <c r="H46" s="15">
        <f>Inschr!J46</f>
        <v>0</v>
      </c>
      <c r="I46" s="57">
        <f>_xlfn.IFERROR(VLOOKUP(H46,Speeluren!$A$2:$B$43,2,FALSE),0)</f>
        <v>0</v>
      </c>
      <c r="J46" s="15">
        <f>Inschr!K46</f>
        <v>0</v>
      </c>
      <c r="K46" s="57">
        <f>_xlfn.IFERROR(VLOOKUP(J46,Speeluren!$A$2:$B$43,2,FALSE),0)</f>
        <v>0</v>
      </c>
      <c r="L46" s="15">
        <f>IF(ISERROR(VLOOKUP(B46,'Lottr Dubbel'!$C:$J,5,FALSE)),VLOOKUP(B46,'Lottr Dubbel'!$B:$J,3,FALSE),VLOOKUP(B46,'Lottr Dubbel'!$C:$J,5,FALSE))</f>
        <v>0</v>
      </c>
      <c r="M46" s="15">
        <f>IF(ISERROR(VLOOKUP($B46,'Lottr Dubbel'!$C:$J,6,FALSE)),VLOOKUP($B46,'Lottr Dubbel'!$B:$J,4,FALSE),VLOOKUP($B46,'Lottr Dubbel'!$C:$J,6,FALSE))</f>
        <v>0</v>
      </c>
    </row>
    <row r="47" spans="2:13" ht="12.75">
      <c r="B47" s="1">
        <f>Inschr!B47</f>
        <v>0</v>
      </c>
      <c r="C47" s="1">
        <f>Inschr!D47</f>
        <v>0</v>
      </c>
      <c r="D47" s="1">
        <f>Inschr!E47</f>
        <v>0</v>
      </c>
      <c r="E47" s="16" t="str">
        <f t="shared" si="2"/>
        <v>00:00</v>
      </c>
      <c r="F47" s="71">
        <f t="shared" si="1"/>
        <v>0</v>
      </c>
      <c r="G47" s="72" t="s">
        <v>19</v>
      </c>
      <c r="H47" s="15">
        <f>Inschr!J47</f>
        <v>0</v>
      </c>
      <c r="I47" s="57">
        <f>_xlfn.IFERROR(VLOOKUP(H47,Speeluren!$A$2:$B$43,2,FALSE),0)</f>
        <v>0</v>
      </c>
      <c r="J47" s="15">
        <f>Inschr!K47</f>
        <v>0</v>
      </c>
      <c r="K47" s="57">
        <f>_xlfn.IFERROR(VLOOKUP(J47,Speeluren!$A$2:$B$43,2,FALSE),0)</f>
        <v>0</v>
      </c>
      <c r="L47" s="15">
        <f>IF(ISERROR(VLOOKUP(B47,'Lottr Dubbel'!$C:$J,5,FALSE)),VLOOKUP(B47,'Lottr Dubbel'!$B:$J,3,FALSE),VLOOKUP(B47,'Lottr Dubbel'!$C:$J,5,FALSE))</f>
        <v>0</v>
      </c>
      <c r="M47" s="15">
        <f>IF(ISERROR(VLOOKUP($B47,'Lottr Dubbel'!$C:$J,6,FALSE)),VLOOKUP($B47,'Lottr Dubbel'!$B:$J,4,FALSE),VLOOKUP($B47,'Lottr Dubbel'!$C:$J,6,FALSE))</f>
        <v>0</v>
      </c>
    </row>
    <row r="48" spans="2:13" ht="12.75">
      <c r="B48" s="1">
        <f>Inschr!B48</f>
        <v>0</v>
      </c>
      <c r="C48" s="1">
        <f>Inschr!D48</f>
        <v>0</v>
      </c>
      <c r="D48" s="1">
        <f>Inschr!E48</f>
        <v>0</v>
      </c>
      <c r="E48" s="16" t="str">
        <f t="shared" si="2"/>
        <v>00:00</v>
      </c>
      <c r="F48" s="71">
        <f t="shared" si="1"/>
        <v>0</v>
      </c>
      <c r="G48" s="72" t="s">
        <v>19</v>
      </c>
      <c r="H48" s="15">
        <f>Inschr!J48</f>
        <v>0</v>
      </c>
      <c r="I48" s="57">
        <f>_xlfn.IFERROR(VLOOKUP(H48,Speeluren!$A$2:$B$43,2,FALSE),0)</f>
        <v>0</v>
      </c>
      <c r="J48" s="15">
        <f>Inschr!K48</f>
        <v>0</v>
      </c>
      <c r="K48" s="57">
        <f>_xlfn.IFERROR(VLOOKUP(J48,Speeluren!$A$2:$B$43,2,FALSE),0)</f>
        <v>0</v>
      </c>
      <c r="L48" s="15">
        <f>IF(ISERROR(VLOOKUP(B48,'Lottr Dubbel'!$C:$J,5,FALSE)),VLOOKUP(B48,'Lottr Dubbel'!$B:$J,3,FALSE),VLOOKUP(B48,'Lottr Dubbel'!$C:$J,5,FALSE))</f>
        <v>0</v>
      </c>
      <c r="M48" s="15">
        <f>IF(ISERROR(VLOOKUP($B48,'Lottr Dubbel'!$C:$J,6,FALSE)),VLOOKUP($B48,'Lottr Dubbel'!$B:$J,4,FALSE),VLOOKUP($B48,'Lottr Dubbel'!$C:$J,6,FALSE))</f>
        <v>0</v>
      </c>
    </row>
    <row r="49" spans="2:13" ht="12.75">
      <c r="B49" s="1">
        <f>Inschr!B49</f>
        <v>0</v>
      </c>
      <c r="C49" s="1">
        <f>Inschr!D49</f>
        <v>0</v>
      </c>
      <c r="D49" s="1">
        <f>Inschr!E49</f>
        <v>0</v>
      </c>
      <c r="E49" s="16" t="str">
        <f t="shared" si="2"/>
        <v>00:00</v>
      </c>
      <c r="F49" s="71">
        <f t="shared" si="1"/>
        <v>0</v>
      </c>
      <c r="G49" s="72" t="s">
        <v>19</v>
      </c>
      <c r="H49" s="15">
        <f>Inschr!J49</f>
        <v>0</v>
      </c>
      <c r="I49" s="57">
        <f>_xlfn.IFERROR(VLOOKUP(H49,Speeluren!$A$2:$B$43,2,FALSE),0)</f>
        <v>0</v>
      </c>
      <c r="J49" s="15">
        <f>Inschr!K49</f>
        <v>0</v>
      </c>
      <c r="K49" s="57">
        <f>_xlfn.IFERROR(VLOOKUP(J49,Speeluren!$A$2:$B$43,2,FALSE),0)</f>
        <v>0</v>
      </c>
      <c r="L49" s="15">
        <f>IF(ISERROR(VLOOKUP(B49,'Lottr Dubbel'!$C:$J,5,FALSE)),VLOOKUP(B49,'Lottr Dubbel'!$B:$J,3,FALSE),VLOOKUP(B49,'Lottr Dubbel'!$C:$J,5,FALSE))</f>
        <v>0</v>
      </c>
      <c r="M49" s="15">
        <f>IF(ISERROR(VLOOKUP($B49,'Lottr Dubbel'!$C:$J,6,FALSE)),VLOOKUP($B49,'Lottr Dubbel'!$B:$J,4,FALSE),VLOOKUP($B49,'Lottr Dubbel'!$C:$J,6,FALSE))</f>
        <v>0</v>
      </c>
    </row>
    <row r="50" spans="2:13" ht="12.75">
      <c r="B50" s="1">
        <f>Inschr!B50</f>
        <v>0</v>
      </c>
      <c r="C50" s="1">
        <f>Inschr!D50</f>
        <v>0</v>
      </c>
      <c r="D50" s="1">
        <f>Inschr!E50</f>
        <v>0</v>
      </c>
      <c r="E50" s="16" t="str">
        <f t="shared" si="2"/>
        <v>00:00</v>
      </c>
      <c r="F50" s="71">
        <f t="shared" si="1"/>
        <v>0</v>
      </c>
      <c r="G50" s="72" t="s">
        <v>19</v>
      </c>
      <c r="H50" s="15">
        <f>Inschr!J50</f>
        <v>0</v>
      </c>
      <c r="I50" s="57">
        <f>_xlfn.IFERROR(VLOOKUP(H50,Speeluren!$A$2:$B$43,2,FALSE),0)</f>
        <v>0</v>
      </c>
      <c r="J50" s="15">
        <f>Inschr!K50</f>
        <v>0</v>
      </c>
      <c r="K50" s="57">
        <f>_xlfn.IFERROR(VLOOKUP(J50,Speeluren!$A$2:$B$43,2,FALSE),0)</f>
        <v>0</v>
      </c>
      <c r="L50" s="15">
        <f>IF(ISERROR(VLOOKUP(B50,'Lottr Dubbel'!$C:$J,5,FALSE)),VLOOKUP(B50,'Lottr Dubbel'!$B:$J,3,FALSE),VLOOKUP(B50,'Lottr Dubbel'!$C:$J,5,FALSE))</f>
        <v>0</v>
      </c>
      <c r="M50" s="15">
        <f>IF(ISERROR(VLOOKUP($B50,'Lottr Dubbel'!$C:$J,6,FALSE)),VLOOKUP($B50,'Lottr Dubbel'!$B:$J,4,FALSE),VLOOKUP($B50,'Lottr Dubbel'!$C:$J,6,FALSE))</f>
        <v>0</v>
      </c>
    </row>
    <row r="51" spans="2:13" ht="12.75">
      <c r="B51" s="1">
        <f>Inschr!B51</f>
        <v>0</v>
      </c>
      <c r="C51" s="1">
        <f>Inschr!D51</f>
        <v>0</v>
      </c>
      <c r="D51" s="1">
        <f>Inschr!E51</f>
        <v>0</v>
      </c>
      <c r="E51" s="16" t="str">
        <f t="shared" si="2"/>
        <v>00:00</v>
      </c>
      <c r="F51" s="71">
        <f t="shared" si="1"/>
        <v>0</v>
      </c>
      <c r="G51" s="72" t="s">
        <v>19</v>
      </c>
      <c r="H51" s="15">
        <f>Inschr!J51</f>
        <v>0</v>
      </c>
      <c r="I51" s="57">
        <f>_xlfn.IFERROR(VLOOKUP(H51,Speeluren!$A$2:$B$43,2,FALSE),0)</f>
        <v>0</v>
      </c>
      <c r="J51" s="15">
        <f>Inschr!K51</f>
        <v>0</v>
      </c>
      <c r="K51" s="57">
        <f>_xlfn.IFERROR(VLOOKUP(J51,Speeluren!$A$2:$B$43,2,FALSE),0)</f>
        <v>0</v>
      </c>
      <c r="L51" s="15">
        <f>IF(ISERROR(VLOOKUP(B51,'Lottr Dubbel'!$C:$J,5,FALSE)),VLOOKUP(B51,'Lottr Dubbel'!$B:$J,3,FALSE),VLOOKUP(B51,'Lottr Dubbel'!$C:$J,5,FALSE))</f>
        <v>0</v>
      </c>
      <c r="M51" s="15">
        <f>IF(ISERROR(VLOOKUP($B51,'Lottr Dubbel'!$C:$J,6,FALSE)),VLOOKUP($B51,'Lottr Dubbel'!$B:$J,4,FALSE),VLOOKUP($B51,'Lottr Dubbel'!$C:$J,6,FALSE))</f>
        <v>0</v>
      </c>
    </row>
    <row r="52" spans="2:13" ht="12.75">
      <c r="B52" s="1">
        <f>Inschr!B52</f>
        <v>0</v>
      </c>
      <c r="C52" s="1">
        <f>Inschr!D52</f>
        <v>0</v>
      </c>
      <c r="D52" s="1">
        <f>Inschr!E52</f>
        <v>0</v>
      </c>
      <c r="E52" s="16" t="str">
        <f t="shared" si="2"/>
        <v>00:00</v>
      </c>
      <c r="F52" s="71">
        <f t="shared" si="1"/>
        <v>0</v>
      </c>
      <c r="G52" s="72" t="s">
        <v>19</v>
      </c>
      <c r="H52" s="15">
        <f>Inschr!J52</f>
        <v>0</v>
      </c>
      <c r="I52" s="57">
        <f>_xlfn.IFERROR(VLOOKUP(H52,Speeluren!$A$2:$B$43,2,FALSE),0)</f>
        <v>0</v>
      </c>
      <c r="J52" s="15">
        <f>Inschr!K52</f>
        <v>0</v>
      </c>
      <c r="K52" s="57">
        <f>_xlfn.IFERROR(VLOOKUP(J52,Speeluren!$A$2:$B$43,2,FALSE),0)</f>
        <v>0</v>
      </c>
      <c r="L52" s="15">
        <f>IF(ISERROR(VLOOKUP(B52,'Lottr Dubbel'!$C:$J,5,FALSE)),VLOOKUP(B52,'Lottr Dubbel'!$B:$J,3,FALSE),VLOOKUP(B52,'Lottr Dubbel'!$C:$J,5,FALSE))</f>
        <v>0</v>
      </c>
      <c r="M52" s="15">
        <f>IF(ISERROR(VLOOKUP($B52,'Lottr Dubbel'!$C:$J,6,FALSE)),VLOOKUP($B52,'Lottr Dubbel'!$B:$J,4,FALSE),VLOOKUP($B52,'Lottr Dubbel'!$C:$J,6,FALSE))</f>
        <v>0</v>
      </c>
    </row>
    <row r="53" spans="2:13" ht="12.75">
      <c r="B53" s="1">
        <f>Inschr!B53</f>
        <v>0</v>
      </c>
      <c r="C53" s="1">
        <f>Inschr!D53</f>
        <v>0</v>
      </c>
      <c r="D53" s="1">
        <f>Inschr!E53</f>
        <v>0</v>
      </c>
      <c r="E53" s="16" t="str">
        <f t="shared" si="2"/>
        <v>00:00</v>
      </c>
      <c r="F53" s="71">
        <f t="shared" si="1"/>
        <v>0</v>
      </c>
      <c r="G53" s="72" t="s">
        <v>19</v>
      </c>
      <c r="H53" s="15">
        <f>Inschr!J53</f>
        <v>0</v>
      </c>
      <c r="I53" s="57">
        <f>_xlfn.IFERROR(VLOOKUP(H53,Speeluren!$A$2:$B$43,2,FALSE),0)</f>
        <v>0</v>
      </c>
      <c r="J53" s="15">
        <f>Inschr!K53</f>
        <v>0</v>
      </c>
      <c r="K53" s="57">
        <f>_xlfn.IFERROR(VLOOKUP(J53,Speeluren!$A$2:$B$43,2,FALSE),0)</f>
        <v>0</v>
      </c>
      <c r="L53" s="15">
        <f>IF(ISERROR(VLOOKUP(B53,'Lottr Dubbel'!$C:$J,5,FALSE)),VLOOKUP(B53,'Lottr Dubbel'!$B:$J,3,FALSE),VLOOKUP(B53,'Lottr Dubbel'!$C:$J,5,FALSE))</f>
        <v>0</v>
      </c>
      <c r="M53" s="15">
        <f>IF(ISERROR(VLOOKUP($B53,'Lottr Dubbel'!$C:$J,6,FALSE)),VLOOKUP($B53,'Lottr Dubbel'!$B:$J,4,FALSE),VLOOKUP($B53,'Lottr Dubbel'!$C:$J,6,FALSE))</f>
        <v>0</v>
      </c>
    </row>
    <row r="54" spans="2:13" ht="12.75">
      <c r="B54" s="1">
        <f>Inschr!B54</f>
        <v>0</v>
      </c>
      <c r="C54" s="1">
        <f>Inschr!D54</f>
        <v>0</v>
      </c>
      <c r="D54" s="1">
        <f>Inschr!E54</f>
        <v>0</v>
      </c>
      <c r="E54" s="16" t="str">
        <f t="shared" si="2"/>
        <v>00:00</v>
      </c>
      <c r="F54" s="71">
        <f t="shared" si="1"/>
        <v>0</v>
      </c>
      <c r="G54" s="72" t="s">
        <v>19</v>
      </c>
      <c r="H54" s="15">
        <f>Inschr!J54</f>
        <v>0</v>
      </c>
      <c r="I54" s="57">
        <f>_xlfn.IFERROR(VLOOKUP(H54,Speeluren!$A$2:$B$43,2,FALSE),0)</f>
        <v>0</v>
      </c>
      <c r="J54" s="15">
        <f>Inschr!K54</f>
        <v>0</v>
      </c>
      <c r="K54" s="57">
        <f>_xlfn.IFERROR(VLOOKUP(J54,Speeluren!$A$2:$B$43,2,FALSE),0)</f>
        <v>0</v>
      </c>
      <c r="L54" s="15">
        <f>IF(ISERROR(VLOOKUP(B54,'Lottr Dubbel'!$C:$J,5,FALSE)),VLOOKUP(B54,'Lottr Dubbel'!$B:$J,3,FALSE),VLOOKUP(B54,'Lottr Dubbel'!$C:$J,5,FALSE))</f>
        <v>0</v>
      </c>
      <c r="M54" s="15">
        <f>IF(ISERROR(VLOOKUP($B54,'Lottr Dubbel'!$C:$J,6,FALSE)),VLOOKUP($B54,'Lottr Dubbel'!$B:$J,4,FALSE),VLOOKUP($B54,'Lottr Dubbel'!$C:$J,6,FALSE))</f>
        <v>0</v>
      </c>
    </row>
    <row r="55" spans="2:13" ht="12.75">
      <c r="B55" s="1">
        <f>Inschr!B55</f>
        <v>0</v>
      </c>
      <c r="C55" s="1">
        <f>Inschr!D55</f>
        <v>0</v>
      </c>
      <c r="D55" s="1">
        <f>Inschr!E55</f>
        <v>0</v>
      </c>
      <c r="E55" s="16" t="str">
        <f t="shared" si="2"/>
        <v>00:00</v>
      </c>
      <c r="F55" s="71">
        <f t="shared" si="1"/>
        <v>0</v>
      </c>
      <c r="G55" s="72" t="s">
        <v>19</v>
      </c>
      <c r="H55" s="15">
        <f>Inschr!J55</f>
        <v>0</v>
      </c>
      <c r="I55" s="57">
        <f>_xlfn.IFERROR(VLOOKUP(H55,Speeluren!$A$2:$B$43,2,FALSE),0)</f>
        <v>0</v>
      </c>
      <c r="J55" s="15">
        <f>Inschr!K55</f>
        <v>0</v>
      </c>
      <c r="K55" s="57">
        <f>_xlfn.IFERROR(VLOOKUP(J55,Speeluren!$A$2:$B$43,2,FALSE),0)</f>
        <v>0</v>
      </c>
      <c r="L55" s="15">
        <f>IF(ISERROR(VLOOKUP(B55,'Lottr Dubbel'!$C:$J,5,FALSE)),VLOOKUP(B55,'Lottr Dubbel'!$B:$J,3,FALSE),VLOOKUP(B55,'Lottr Dubbel'!$C:$J,5,FALSE))</f>
        <v>0</v>
      </c>
      <c r="M55" s="15">
        <f>IF(ISERROR(VLOOKUP($B55,'Lottr Dubbel'!$C:$J,6,FALSE)),VLOOKUP($B55,'Lottr Dubbel'!$B:$J,4,FALSE),VLOOKUP($B55,'Lottr Dubbel'!$C:$J,6,FALSE))</f>
        <v>0</v>
      </c>
    </row>
    <row r="56" spans="2:13" ht="12.75">
      <c r="B56" s="1">
        <f>Inschr!B56</f>
        <v>0</v>
      </c>
      <c r="C56" s="1">
        <f>Inschr!D56</f>
        <v>0</v>
      </c>
      <c r="D56" s="1">
        <f>Inschr!E56</f>
        <v>0</v>
      </c>
      <c r="E56" s="16" t="str">
        <f t="shared" si="2"/>
        <v>00:00</v>
      </c>
      <c r="F56" s="71">
        <f t="shared" si="1"/>
        <v>0</v>
      </c>
      <c r="G56" s="72" t="s">
        <v>19</v>
      </c>
      <c r="H56" s="15">
        <f>Inschr!J56</f>
        <v>0</v>
      </c>
      <c r="I56" s="57">
        <f>_xlfn.IFERROR(VLOOKUP(H56,Speeluren!$A$2:$B$43,2,FALSE),0)</f>
        <v>0</v>
      </c>
      <c r="J56" s="15">
        <f>Inschr!K56</f>
        <v>0</v>
      </c>
      <c r="K56" s="57">
        <f>_xlfn.IFERROR(VLOOKUP(J56,Speeluren!$A$2:$B$43,2,FALSE),0)</f>
        <v>0</v>
      </c>
      <c r="L56" s="15">
        <f>IF(ISERROR(VLOOKUP(B56,'Lottr Dubbel'!$C:$J,5,FALSE)),VLOOKUP(B56,'Lottr Dubbel'!$B:$J,3,FALSE),VLOOKUP(B56,'Lottr Dubbel'!$C:$J,5,FALSE))</f>
        <v>0</v>
      </c>
      <c r="M56" s="15">
        <f>IF(ISERROR(VLOOKUP($B56,'Lottr Dubbel'!$C:$J,6,FALSE)),VLOOKUP($B56,'Lottr Dubbel'!$B:$J,4,FALSE),VLOOKUP($B56,'Lottr Dubbel'!$C:$J,6,FALSE))</f>
        <v>0</v>
      </c>
    </row>
    <row r="57" spans="2:13" ht="12.75">
      <c r="B57" s="1">
        <f>Inschr!B57</f>
        <v>0</v>
      </c>
      <c r="C57" s="1">
        <f>Inschr!D57</f>
        <v>0</v>
      </c>
      <c r="D57" s="1">
        <f>Inschr!E57</f>
        <v>0</v>
      </c>
      <c r="E57" s="16" t="str">
        <f t="shared" si="2"/>
        <v>00:00</v>
      </c>
      <c r="F57" s="71">
        <f t="shared" si="1"/>
        <v>0</v>
      </c>
      <c r="G57" s="72" t="s">
        <v>19</v>
      </c>
      <c r="H57" s="15">
        <f>Inschr!J57</f>
        <v>0</v>
      </c>
      <c r="I57" s="57">
        <f>_xlfn.IFERROR(VLOOKUP(H57,Speeluren!$A$2:$B$43,2,FALSE),0)</f>
        <v>0</v>
      </c>
      <c r="J57" s="15">
        <f>Inschr!K57</f>
        <v>0</v>
      </c>
      <c r="K57" s="57">
        <f>_xlfn.IFERROR(VLOOKUP(J57,Speeluren!$A$2:$B$43,2,FALSE),0)</f>
        <v>0</v>
      </c>
      <c r="L57" s="15">
        <f>IF(ISERROR(VLOOKUP(B57,'Lottr Dubbel'!$C:$J,5,FALSE)),VLOOKUP(B57,'Lottr Dubbel'!$B:$J,3,FALSE),VLOOKUP(B57,'Lottr Dubbel'!$C:$J,5,FALSE))</f>
        <v>0</v>
      </c>
      <c r="M57" s="15">
        <f>IF(ISERROR(VLOOKUP($B57,'Lottr Dubbel'!$C:$J,6,FALSE)),VLOOKUP($B57,'Lottr Dubbel'!$B:$J,4,FALSE),VLOOKUP($B57,'Lottr Dubbel'!$C:$J,6,FALSE))</f>
        <v>0</v>
      </c>
    </row>
    <row r="58" spans="2:13" ht="12.75">
      <c r="B58" s="1">
        <f>Inschr!B58</f>
        <v>0</v>
      </c>
      <c r="C58" s="1">
        <f>Inschr!D58</f>
        <v>0</v>
      </c>
      <c r="D58" s="1">
        <f>Inschr!E58</f>
        <v>0</v>
      </c>
      <c r="E58" s="16" t="str">
        <f t="shared" si="2"/>
        <v>00:00</v>
      </c>
      <c r="F58" s="71">
        <f t="shared" si="1"/>
        <v>0</v>
      </c>
      <c r="G58" s="72" t="s">
        <v>19</v>
      </c>
      <c r="H58" s="15">
        <f>Inschr!J58</f>
        <v>0</v>
      </c>
      <c r="I58" s="57">
        <f>_xlfn.IFERROR(VLOOKUP(H58,Speeluren!$A$2:$B$43,2,FALSE),0)</f>
        <v>0</v>
      </c>
      <c r="J58" s="15">
        <f>Inschr!K58</f>
        <v>0</v>
      </c>
      <c r="K58" s="57">
        <f>_xlfn.IFERROR(VLOOKUP(J58,Speeluren!$A$2:$B$43,2,FALSE),0)</f>
        <v>0</v>
      </c>
      <c r="L58" s="15">
        <f>IF(ISERROR(VLOOKUP(B58,'Lottr Dubbel'!$C:$J,5,FALSE)),VLOOKUP(B58,'Lottr Dubbel'!$B:$J,3,FALSE),VLOOKUP(B58,'Lottr Dubbel'!$C:$J,5,FALSE))</f>
        <v>0</v>
      </c>
      <c r="M58" s="15">
        <f>IF(ISERROR(VLOOKUP($B58,'Lottr Dubbel'!$C:$J,6,FALSE)),VLOOKUP($B58,'Lottr Dubbel'!$B:$J,4,FALSE),VLOOKUP($B58,'Lottr Dubbel'!$C:$J,6,FALSE))</f>
        <v>0</v>
      </c>
    </row>
    <row r="59" spans="2:13" ht="12.75">
      <c r="B59" s="1">
        <f>Inschr!B59</f>
        <v>0</v>
      </c>
      <c r="C59" s="1">
        <f>Inschr!D59</f>
        <v>0</v>
      </c>
      <c r="D59" s="1">
        <f>Inschr!E59</f>
        <v>0</v>
      </c>
      <c r="E59" s="16" t="str">
        <f t="shared" si="2"/>
        <v>00:00</v>
      </c>
      <c r="F59" s="71">
        <f t="shared" si="1"/>
        <v>0</v>
      </c>
      <c r="G59" s="72" t="s">
        <v>19</v>
      </c>
      <c r="H59" s="15">
        <f>Inschr!J59</f>
        <v>0</v>
      </c>
      <c r="I59" s="57">
        <f>_xlfn.IFERROR(VLOOKUP(H59,Speeluren!$A$2:$B$43,2,FALSE),0)</f>
        <v>0</v>
      </c>
      <c r="J59" s="15">
        <f>Inschr!K59</f>
        <v>0</v>
      </c>
      <c r="K59" s="57">
        <f>_xlfn.IFERROR(VLOOKUP(J59,Speeluren!$A$2:$B$43,2,FALSE),0)</f>
        <v>0</v>
      </c>
      <c r="L59" s="15">
        <f>IF(ISERROR(VLOOKUP(B59,'Lottr Dubbel'!$C:$J,5,FALSE)),VLOOKUP(B59,'Lottr Dubbel'!$B:$J,3,FALSE),VLOOKUP(B59,'Lottr Dubbel'!$C:$J,5,FALSE))</f>
        <v>0</v>
      </c>
      <c r="M59" s="15">
        <f>IF(ISERROR(VLOOKUP($B59,'Lottr Dubbel'!$C:$J,6,FALSE)),VLOOKUP($B59,'Lottr Dubbel'!$B:$J,4,FALSE),VLOOKUP($B59,'Lottr Dubbel'!$C:$J,6,FALSE))</f>
        <v>0</v>
      </c>
    </row>
    <row r="60" spans="2:13" ht="12.75">
      <c r="B60" s="1">
        <f>Inschr!B60</f>
        <v>0</v>
      </c>
      <c r="C60" s="1">
        <f>Inschr!D60</f>
        <v>0</v>
      </c>
      <c r="D60" s="1">
        <f>Inschr!E60</f>
        <v>0</v>
      </c>
      <c r="E60" s="16" t="str">
        <f t="shared" si="2"/>
        <v>00:00</v>
      </c>
      <c r="F60" s="71">
        <f t="shared" si="1"/>
        <v>0</v>
      </c>
      <c r="G60" s="72" t="s">
        <v>19</v>
      </c>
      <c r="H60" s="15">
        <f>Inschr!J60</f>
        <v>0</v>
      </c>
      <c r="I60" s="57">
        <f>_xlfn.IFERROR(VLOOKUP(H60,Speeluren!$A$2:$B$43,2,FALSE),0)</f>
        <v>0</v>
      </c>
      <c r="J60" s="15">
        <f>Inschr!K60</f>
        <v>0</v>
      </c>
      <c r="K60" s="57">
        <f>_xlfn.IFERROR(VLOOKUP(J60,Speeluren!$A$2:$B$43,2,FALSE),0)</f>
        <v>0</v>
      </c>
      <c r="L60" s="15">
        <f>IF(ISERROR(VLOOKUP(B60,'Lottr Dubbel'!$C:$J,5,FALSE)),VLOOKUP(B60,'Lottr Dubbel'!$B:$J,3,FALSE),VLOOKUP(B60,'Lottr Dubbel'!$C:$J,5,FALSE))</f>
        <v>0</v>
      </c>
      <c r="M60" s="15">
        <f>IF(ISERROR(VLOOKUP($B60,'Lottr Dubbel'!$C:$J,6,FALSE)),VLOOKUP($B60,'Lottr Dubbel'!$B:$J,4,FALSE),VLOOKUP($B60,'Lottr Dubbel'!$C:$J,6,FALSE))</f>
        <v>0</v>
      </c>
    </row>
    <row r="61" spans="2:13" ht="12.75">
      <c r="B61" s="1">
        <f>Inschr!B61</f>
        <v>0</v>
      </c>
      <c r="C61" s="1">
        <f>Inschr!D61</f>
        <v>0</v>
      </c>
      <c r="D61" s="1">
        <f>Inschr!E61</f>
        <v>0</v>
      </c>
      <c r="E61" s="16" t="str">
        <f t="shared" si="2"/>
        <v>00:00</v>
      </c>
      <c r="F61" s="71">
        <f t="shared" si="1"/>
        <v>0</v>
      </c>
      <c r="G61" s="72" t="s">
        <v>19</v>
      </c>
      <c r="H61" s="15">
        <f>Inschr!J61</f>
        <v>0</v>
      </c>
      <c r="I61" s="57">
        <f>_xlfn.IFERROR(VLOOKUP(H61,Speeluren!$A$2:$B$43,2,FALSE),0)</f>
        <v>0</v>
      </c>
      <c r="J61" s="15">
        <f>Inschr!K61</f>
        <v>0</v>
      </c>
      <c r="K61" s="57">
        <f>_xlfn.IFERROR(VLOOKUP(J61,Speeluren!$A$2:$B$43,2,FALSE),0)</f>
        <v>0</v>
      </c>
      <c r="L61" s="15">
        <f>IF(ISERROR(VLOOKUP(B61,'Lottr Dubbel'!$C:$J,5,FALSE)),VLOOKUP(B61,'Lottr Dubbel'!$B:$J,3,FALSE),VLOOKUP(B61,'Lottr Dubbel'!$C:$J,5,FALSE))</f>
        <v>0</v>
      </c>
      <c r="M61" s="15">
        <f>IF(ISERROR(VLOOKUP($B61,'Lottr Dubbel'!$C:$J,6,FALSE)),VLOOKUP($B61,'Lottr Dubbel'!$B:$J,4,FALSE),VLOOKUP($B61,'Lottr Dubbel'!$C:$J,6,FALSE))</f>
        <v>0</v>
      </c>
    </row>
    <row r="62" spans="2:13" ht="12.75">
      <c r="B62" s="1">
        <f>Inschr!B62</f>
        <v>0</v>
      </c>
      <c r="C62" s="1">
        <f>Inschr!D62</f>
        <v>0</v>
      </c>
      <c r="D62" s="1">
        <f>Inschr!E62</f>
        <v>0</v>
      </c>
      <c r="E62" s="16" t="str">
        <f t="shared" si="2"/>
        <v>00:00</v>
      </c>
      <c r="F62" s="71">
        <f t="shared" si="1"/>
        <v>0</v>
      </c>
      <c r="G62" s="72" t="s">
        <v>19</v>
      </c>
      <c r="H62" s="15">
        <f>Inschr!J62</f>
        <v>0</v>
      </c>
      <c r="I62" s="57">
        <f>_xlfn.IFERROR(VLOOKUP(H62,Speeluren!$A$2:$B$43,2,FALSE),0)</f>
        <v>0</v>
      </c>
      <c r="J62" s="15">
        <f>Inschr!K62</f>
        <v>0</v>
      </c>
      <c r="K62" s="57">
        <f>_xlfn.IFERROR(VLOOKUP(J62,Speeluren!$A$2:$B$43,2,FALSE),0)</f>
        <v>0</v>
      </c>
      <c r="L62" s="15">
        <f>IF(ISERROR(VLOOKUP(B62,'Lottr Dubbel'!$C:$J,5,FALSE)),VLOOKUP(B62,'Lottr Dubbel'!$B:$J,3,FALSE),VLOOKUP(B62,'Lottr Dubbel'!$C:$J,5,FALSE))</f>
        <v>0</v>
      </c>
      <c r="M62" s="15">
        <f>IF(ISERROR(VLOOKUP($B62,'Lottr Dubbel'!$C:$J,6,FALSE)),VLOOKUP($B62,'Lottr Dubbel'!$B:$J,4,FALSE),VLOOKUP($B62,'Lottr Dubbel'!$C:$J,6,FALSE))</f>
        <v>0</v>
      </c>
    </row>
    <row r="63" spans="2:13" ht="12.75">
      <c r="B63" s="1">
        <f>Inschr!B63</f>
        <v>0</v>
      </c>
      <c r="C63" s="1">
        <f>Inschr!D63</f>
        <v>0</v>
      </c>
      <c r="D63" s="1">
        <f>Inschr!E63</f>
        <v>0</v>
      </c>
      <c r="E63" s="16" t="str">
        <f t="shared" si="2"/>
        <v>00:00</v>
      </c>
      <c r="F63" s="71">
        <f t="shared" si="1"/>
        <v>0</v>
      </c>
      <c r="G63" s="72" t="s">
        <v>19</v>
      </c>
      <c r="H63" s="15">
        <f>Inschr!J63</f>
        <v>0</v>
      </c>
      <c r="I63" s="57">
        <f>_xlfn.IFERROR(VLOOKUP(H63,Speeluren!$A$2:$B$43,2,FALSE),0)</f>
        <v>0</v>
      </c>
      <c r="J63" s="15">
        <f>Inschr!K63</f>
        <v>0</v>
      </c>
      <c r="K63" s="57">
        <f>_xlfn.IFERROR(VLOOKUP(J63,Speeluren!$A$2:$B$43,2,FALSE),0)</f>
        <v>0</v>
      </c>
      <c r="L63" s="15">
        <f>IF(ISERROR(VLOOKUP(B63,'Lottr Dubbel'!$C:$J,5,FALSE)),VLOOKUP(B63,'Lottr Dubbel'!$B:$J,3,FALSE),VLOOKUP(B63,'Lottr Dubbel'!$C:$J,5,FALSE))</f>
        <v>0</v>
      </c>
      <c r="M63" s="15">
        <f>IF(ISERROR(VLOOKUP($B63,'Lottr Dubbel'!$C:$J,6,FALSE)),VLOOKUP($B63,'Lottr Dubbel'!$B:$J,4,FALSE),VLOOKUP($B63,'Lottr Dubbel'!$C:$J,6,FALSE))</f>
        <v>0</v>
      </c>
    </row>
    <row r="64" spans="2:13" ht="12.75">
      <c r="B64" s="1">
        <f>Inschr!B64</f>
        <v>0</v>
      </c>
      <c r="C64" s="1">
        <f>Inschr!D64</f>
        <v>0</v>
      </c>
      <c r="D64" s="1">
        <f>Inschr!E64</f>
        <v>0</v>
      </c>
      <c r="E64" s="16" t="str">
        <f t="shared" si="2"/>
        <v>00:00</v>
      </c>
      <c r="F64" s="71">
        <f t="shared" si="1"/>
        <v>0</v>
      </c>
      <c r="G64" s="72" t="s">
        <v>19</v>
      </c>
      <c r="H64" s="15">
        <f>Inschr!J64</f>
        <v>0</v>
      </c>
      <c r="I64" s="57">
        <f>_xlfn.IFERROR(VLOOKUP(H64,Speeluren!$A$2:$B$43,2,FALSE),0)</f>
        <v>0</v>
      </c>
      <c r="J64" s="15">
        <f>Inschr!K64</f>
        <v>0</v>
      </c>
      <c r="K64" s="57">
        <f>_xlfn.IFERROR(VLOOKUP(J64,Speeluren!$A$2:$B$43,2,FALSE),0)</f>
        <v>0</v>
      </c>
      <c r="L64" s="15">
        <f>IF(ISERROR(VLOOKUP(B64,'Lottr Dubbel'!$C:$J,5,FALSE)),VLOOKUP(B64,'Lottr Dubbel'!$B:$J,3,FALSE),VLOOKUP(B64,'Lottr Dubbel'!$C:$J,5,FALSE))</f>
        <v>0</v>
      </c>
      <c r="M64" s="15">
        <f>IF(ISERROR(VLOOKUP($B64,'Lottr Dubbel'!$C:$J,6,FALSE)),VLOOKUP($B64,'Lottr Dubbel'!$B:$J,4,FALSE),VLOOKUP($B64,'Lottr Dubbel'!$C:$J,6,FALSE))</f>
        <v>0</v>
      </c>
    </row>
    <row r="65" spans="2:13" ht="12.75">
      <c r="B65" s="1">
        <f>Inschr!B65</f>
        <v>0</v>
      </c>
      <c r="C65" s="1">
        <f>Inschr!D65</f>
        <v>0</v>
      </c>
      <c r="D65" s="1">
        <f>Inschr!E65</f>
        <v>0</v>
      </c>
      <c r="E65" s="16" t="str">
        <f t="shared" si="2"/>
        <v>00:00</v>
      </c>
      <c r="F65" s="71">
        <f t="shared" si="1"/>
        <v>0</v>
      </c>
      <c r="G65" s="72" t="s">
        <v>19</v>
      </c>
      <c r="H65" s="15">
        <f>Inschr!J65</f>
        <v>0</v>
      </c>
      <c r="I65" s="57">
        <f>_xlfn.IFERROR(VLOOKUP(H65,Speeluren!$A$2:$B$43,2,FALSE),0)</f>
        <v>0</v>
      </c>
      <c r="J65" s="15">
        <f>Inschr!K65</f>
        <v>0</v>
      </c>
      <c r="K65" s="57">
        <f>_xlfn.IFERROR(VLOOKUP(J65,Speeluren!$A$2:$B$43,2,FALSE),0)</f>
        <v>0</v>
      </c>
      <c r="L65" s="15">
        <f>IF(ISERROR(VLOOKUP(B65,'Lottr Dubbel'!$C:$J,5,FALSE)),VLOOKUP(B65,'Lottr Dubbel'!$B:$J,3,FALSE),VLOOKUP(B65,'Lottr Dubbel'!$C:$J,5,FALSE))</f>
        <v>0</v>
      </c>
      <c r="M65" s="15">
        <f>IF(ISERROR(VLOOKUP($B65,'Lottr Dubbel'!$C:$J,6,FALSE)),VLOOKUP($B65,'Lottr Dubbel'!$B:$J,4,FALSE),VLOOKUP($B65,'Lottr Dubbel'!$C:$J,6,FALSE))</f>
        <v>0</v>
      </c>
    </row>
    <row r="66" spans="2:13" ht="12.75">
      <c r="B66" s="1">
        <f>Inschr!B66</f>
        <v>0</v>
      </c>
      <c r="C66" s="1">
        <f>Inschr!D66</f>
        <v>0</v>
      </c>
      <c r="D66" s="1">
        <f>Inschr!E66</f>
        <v>0</v>
      </c>
      <c r="E66" s="16" t="str">
        <f aca="true" t="shared" si="3" ref="E66:E97">IF(AND(I66=0,K66=0),"00:00",IF(I66=K66,"FOUT",IF(I66=0,K66,IF(K66=0,I66,IF(I66&lt;K66,I66,K66)))))</f>
        <v>00:00</v>
      </c>
      <c r="F66" s="71">
        <f t="shared" si="1"/>
        <v>0</v>
      </c>
      <c r="G66" s="72" t="s">
        <v>19</v>
      </c>
      <c r="H66" s="15">
        <f>Inschr!J66</f>
        <v>0</v>
      </c>
      <c r="I66" s="57">
        <f>_xlfn.IFERROR(VLOOKUP(H66,Speeluren!$A$2:$B$43,2,FALSE),0)</f>
        <v>0</v>
      </c>
      <c r="J66" s="15">
        <f>Inschr!K66</f>
        <v>0</v>
      </c>
      <c r="K66" s="57">
        <f>_xlfn.IFERROR(VLOOKUP(J66,Speeluren!$A$2:$B$43,2,FALSE),0)</f>
        <v>0</v>
      </c>
      <c r="L66" s="15">
        <f>IF(ISERROR(VLOOKUP(B66,'Lottr Dubbel'!$C:$J,5,FALSE)),VLOOKUP(B66,'Lottr Dubbel'!$B:$J,3,FALSE),VLOOKUP(B66,'Lottr Dubbel'!$C:$J,5,FALSE))</f>
        <v>0</v>
      </c>
      <c r="M66" s="15">
        <f>IF(ISERROR(VLOOKUP($B66,'Lottr Dubbel'!$C:$J,6,FALSE)),VLOOKUP($B66,'Lottr Dubbel'!$B:$J,4,FALSE),VLOOKUP($B66,'Lottr Dubbel'!$C:$J,6,FALSE))</f>
        <v>0</v>
      </c>
    </row>
    <row r="67" spans="2:13" ht="12.75">
      <c r="B67" s="1">
        <f>Inschr!B67</f>
        <v>0</v>
      </c>
      <c r="C67" s="1">
        <f>Inschr!D67</f>
        <v>0</v>
      </c>
      <c r="D67" s="1">
        <f>Inschr!E67</f>
        <v>0</v>
      </c>
      <c r="E67" s="16" t="str">
        <f t="shared" si="3"/>
        <v>00:00</v>
      </c>
      <c r="F67" s="71">
        <f aca="true" t="shared" si="4" ref="F67:F130">IF(C67=0,0,IF(OR(H67=0,J67=0),4,IF(OR(L67=0,L67="X"),4,6)))</f>
        <v>0</v>
      </c>
      <c r="G67" s="72" t="s">
        <v>19</v>
      </c>
      <c r="H67" s="15">
        <f>Inschr!J67</f>
        <v>0</v>
      </c>
      <c r="I67" s="57">
        <f>_xlfn.IFERROR(VLOOKUP(H67,Speeluren!$A$2:$B$43,2,FALSE),0)</f>
        <v>0</v>
      </c>
      <c r="J67" s="15">
        <f>Inschr!K67</f>
        <v>0</v>
      </c>
      <c r="K67" s="57">
        <f>_xlfn.IFERROR(VLOOKUP(J67,Speeluren!$A$2:$B$43,2,FALSE),0)</f>
        <v>0</v>
      </c>
      <c r="L67" s="15">
        <f>IF(ISERROR(VLOOKUP(B67,'Lottr Dubbel'!$C:$J,5,FALSE)),VLOOKUP(B67,'Lottr Dubbel'!$B:$J,3,FALSE),VLOOKUP(B67,'Lottr Dubbel'!$C:$J,5,FALSE))</f>
        <v>0</v>
      </c>
      <c r="M67" s="15">
        <f>IF(ISERROR(VLOOKUP($B67,'Lottr Dubbel'!$C:$J,6,FALSE)),VLOOKUP($B67,'Lottr Dubbel'!$B:$J,4,FALSE),VLOOKUP($B67,'Lottr Dubbel'!$C:$J,6,FALSE))</f>
        <v>0</v>
      </c>
    </row>
    <row r="68" spans="2:13" ht="12.75">
      <c r="B68" s="1">
        <f>Inschr!B68</f>
        <v>0</v>
      </c>
      <c r="C68" s="1">
        <f>Inschr!D68</f>
        <v>0</v>
      </c>
      <c r="D68" s="1">
        <f>Inschr!E68</f>
        <v>0</v>
      </c>
      <c r="E68" s="16" t="str">
        <f t="shared" si="3"/>
        <v>00:00</v>
      </c>
      <c r="F68" s="71">
        <f t="shared" si="4"/>
        <v>0</v>
      </c>
      <c r="G68" s="72" t="s">
        <v>19</v>
      </c>
      <c r="H68" s="15">
        <f>Inschr!J68</f>
        <v>0</v>
      </c>
      <c r="I68" s="57">
        <f>_xlfn.IFERROR(VLOOKUP(H68,Speeluren!$A$2:$B$43,2,FALSE),0)</f>
        <v>0</v>
      </c>
      <c r="J68" s="15">
        <f>Inschr!K68</f>
        <v>0</v>
      </c>
      <c r="K68" s="57">
        <f>_xlfn.IFERROR(VLOOKUP(J68,Speeluren!$A$2:$B$43,2,FALSE),0)</f>
        <v>0</v>
      </c>
      <c r="L68" s="15">
        <f>IF(ISERROR(VLOOKUP(B68,'Lottr Dubbel'!$C:$J,5,FALSE)),VLOOKUP(B68,'Lottr Dubbel'!$B:$J,3,FALSE),VLOOKUP(B68,'Lottr Dubbel'!$C:$J,5,FALSE))</f>
        <v>0</v>
      </c>
      <c r="M68" s="15">
        <f>IF(ISERROR(VLOOKUP($B68,'Lottr Dubbel'!$C:$J,6,FALSE)),VLOOKUP($B68,'Lottr Dubbel'!$B:$J,4,FALSE),VLOOKUP($B68,'Lottr Dubbel'!$C:$J,6,FALSE))</f>
        <v>0</v>
      </c>
    </row>
    <row r="69" spans="2:13" ht="12.75">
      <c r="B69" s="1">
        <f>Inschr!B69</f>
        <v>0</v>
      </c>
      <c r="C69" s="1">
        <f>Inschr!D69</f>
        <v>0</v>
      </c>
      <c r="D69" s="1">
        <f>Inschr!E69</f>
        <v>0</v>
      </c>
      <c r="E69" s="16" t="str">
        <f t="shared" si="3"/>
        <v>00:00</v>
      </c>
      <c r="F69" s="71">
        <f t="shared" si="4"/>
        <v>0</v>
      </c>
      <c r="G69" s="72" t="s">
        <v>19</v>
      </c>
      <c r="H69" s="15">
        <f>Inschr!J69</f>
        <v>0</v>
      </c>
      <c r="I69" s="57">
        <f>_xlfn.IFERROR(VLOOKUP(H69,Speeluren!$A$2:$B$43,2,FALSE),0)</f>
        <v>0</v>
      </c>
      <c r="J69" s="15">
        <f>Inschr!K69</f>
        <v>0</v>
      </c>
      <c r="K69" s="57">
        <f>_xlfn.IFERROR(VLOOKUP(J69,Speeluren!$A$2:$B$43,2,FALSE),0)</f>
        <v>0</v>
      </c>
      <c r="L69" s="15">
        <f>IF(ISERROR(VLOOKUP(B69,'Lottr Dubbel'!$C:$J,5,FALSE)),VLOOKUP(B69,'Lottr Dubbel'!$B:$J,3,FALSE),VLOOKUP(B69,'Lottr Dubbel'!$C:$J,5,FALSE))</f>
        <v>0</v>
      </c>
      <c r="M69" s="15">
        <f>IF(ISERROR(VLOOKUP($B69,'Lottr Dubbel'!$C:$J,6,FALSE)),VLOOKUP($B69,'Lottr Dubbel'!$B:$J,4,FALSE),VLOOKUP($B69,'Lottr Dubbel'!$C:$J,6,FALSE))</f>
        <v>0</v>
      </c>
    </row>
    <row r="70" spans="2:13" ht="12.75">
      <c r="B70" s="1">
        <f>Inschr!B70</f>
        <v>0</v>
      </c>
      <c r="C70" s="1">
        <f>Inschr!D70</f>
        <v>0</v>
      </c>
      <c r="D70" s="1">
        <f>Inschr!E70</f>
        <v>0</v>
      </c>
      <c r="E70" s="16" t="str">
        <f t="shared" si="3"/>
        <v>00:00</v>
      </c>
      <c r="F70" s="71">
        <f t="shared" si="4"/>
        <v>0</v>
      </c>
      <c r="G70" s="72" t="s">
        <v>19</v>
      </c>
      <c r="H70" s="15">
        <f>Inschr!J70</f>
        <v>0</v>
      </c>
      <c r="I70" s="57">
        <f>_xlfn.IFERROR(VLOOKUP(H70,Speeluren!$A$2:$B$43,2,FALSE),0)</f>
        <v>0</v>
      </c>
      <c r="J70" s="15">
        <f>Inschr!K70</f>
        <v>0</v>
      </c>
      <c r="K70" s="57">
        <f>_xlfn.IFERROR(VLOOKUP(J70,Speeluren!$A$2:$B$43,2,FALSE),0)</f>
        <v>0</v>
      </c>
      <c r="L70" s="15">
        <f>IF(ISERROR(VLOOKUP(B70,'Lottr Dubbel'!$C:$J,5,FALSE)),VLOOKUP(B70,'Lottr Dubbel'!$B:$J,3,FALSE),VLOOKUP(B70,'Lottr Dubbel'!$C:$J,5,FALSE))</f>
        <v>0</v>
      </c>
      <c r="M70" s="15">
        <f>IF(ISERROR(VLOOKUP($B70,'Lottr Dubbel'!$C:$J,6,FALSE)),VLOOKUP($B70,'Lottr Dubbel'!$B:$J,4,FALSE),VLOOKUP($B70,'Lottr Dubbel'!$C:$J,6,FALSE))</f>
        <v>0</v>
      </c>
    </row>
    <row r="71" spans="2:13" ht="12.75">
      <c r="B71" s="1">
        <f>Inschr!B71</f>
        <v>0</v>
      </c>
      <c r="C71" s="1">
        <f>Inschr!D71</f>
        <v>0</v>
      </c>
      <c r="D71" s="1">
        <f>Inschr!E71</f>
        <v>0</v>
      </c>
      <c r="E71" s="16" t="str">
        <f t="shared" si="3"/>
        <v>00:00</v>
      </c>
      <c r="F71" s="71">
        <f t="shared" si="4"/>
        <v>0</v>
      </c>
      <c r="G71" s="72" t="s">
        <v>19</v>
      </c>
      <c r="H71" s="15">
        <f>Inschr!J71</f>
        <v>0</v>
      </c>
      <c r="I71" s="57">
        <f>_xlfn.IFERROR(VLOOKUP(H71,Speeluren!$A$2:$B$43,2,FALSE),0)</f>
        <v>0</v>
      </c>
      <c r="J71" s="15">
        <f>Inschr!K71</f>
        <v>0</v>
      </c>
      <c r="K71" s="57">
        <f>_xlfn.IFERROR(VLOOKUP(J71,Speeluren!$A$2:$B$43,2,FALSE),0)</f>
        <v>0</v>
      </c>
      <c r="L71" s="15">
        <f>IF(ISERROR(VLOOKUP(B71,'Lottr Dubbel'!$C:$J,5,FALSE)),VLOOKUP(B71,'Lottr Dubbel'!$B:$J,3,FALSE),VLOOKUP(B71,'Lottr Dubbel'!$C:$J,5,FALSE))</f>
        <v>0</v>
      </c>
      <c r="M71" s="15">
        <f>IF(ISERROR(VLOOKUP($B71,'Lottr Dubbel'!$C:$J,6,FALSE)),VLOOKUP($B71,'Lottr Dubbel'!$B:$J,4,FALSE),VLOOKUP($B71,'Lottr Dubbel'!$C:$J,6,FALSE))</f>
        <v>0</v>
      </c>
    </row>
    <row r="72" spans="2:13" ht="12.75">
      <c r="B72" s="1">
        <f>Inschr!B72</f>
        <v>0</v>
      </c>
      <c r="C72" s="1">
        <f>Inschr!D72</f>
        <v>0</v>
      </c>
      <c r="D72" s="1">
        <f>Inschr!E72</f>
        <v>0</v>
      </c>
      <c r="E72" s="16" t="str">
        <f t="shared" si="3"/>
        <v>00:00</v>
      </c>
      <c r="F72" s="71">
        <f t="shared" si="4"/>
        <v>0</v>
      </c>
      <c r="G72" s="72" t="s">
        <v>19</v>
      </c>
      <c r="H72" s="15">
        <f>Inschr!J72</f>
        <v>0</v>
      </c>
      <c r="I72" s="57">
        <f>_xlfn.IFERROR(VLOOKUP(H72,Speeluren!$A$2:$B$43,2,FALSE),0)</f>
        <v>0</v>
      </c>
      <c r="J72" s="15">
        <f>Inschr!K72</f>
        <v>0</v>
      </c>
      <c r="K72" s="57">
        <f>_xlfn.IFERROR(VLOOKUP(J72,Speeluren!$A$2:$B$43,2,FALSE),0)</f>
        <v>0</v>
      </c>
      <c r="L72" s="15">
        <f>IF(ISERROR(VLOOKUP(B72,'Lottr Dubbel'!$C:$J,5,FALSE)),VLOOKUP(B72,'Lottr Dubbel'!$B:$J,3,FALSE),VLOOKUP(B72,'Lottr Dubbel'!$C:$J,5,FALSE))</f>
        <v>0</v>
      </c>
      <c r="M72" s="15">
        <f>IF(ISERROR(VLOOKUP($B72,'Lottr Dubbel'!$C:$J,6,FALSE)),VLOOKUP($B72,'Lottr Dubbel'!$B:$J,4,FALSE),VLOOKUP($B72,'Lottr Dubbel'!$C:$J,6,FALSE))</f>
        <v>0</v>
      </c>
    </row>
    <row r="73" spans="2:13" ht="12.75">
      <c r="B73" s="1">
        <f>Inschr!B73</f>
        <v>0</v>
      </c>
      <c r="C73" s="1">
        <f>Inschr!D73</f>
        <v>0</v>
      </c>
      <c r="D73" s="1">
        <f>Inschr!E73</f>
        <v>0</v>
      </c>
      <c r="E73" s="16" t="str">
        <f t="shared" si="3"/>
        <v>00:00</v>
      </c>
      <c r="F73" s="71">
        <f t="shared" si="4"/>
        <v>0</v>
      </c>
      <c r="G73" s="72" t="s">
        <v>19</v>
      </c>
      <c r="H73" s="15">
        <f>Inschr!J73</f>
        <v>0</v>
      </c>
      <c r="I73" s="57">
        <f>_xlfn.IFERROR(VLOOKUP(H73,Speeluren!$A$2:$B$43,2,FALSE),0)</f>
        <v>0</v>
      </c>
      <c r="J73" s="15">
        <f>Inschr!K73</f>
        <v>0</v>
      </c>
      <c r="K73" s="57">
        <f>_xlfn.IFERROR(VLOOKUP(J73,Speeluren!$A$2:$B$43,2,FALSE),0)</f>
        <v>0</v>
      </c>
      <c r="L73" s="15">
        <f>IF(ISERROR(VLOOKUP(B73,'Lottr Dubbel'!$C:$J,5,FALSE)),VLOOKUP(B73,'Lottr Dubbel'!$B:$J,3,FALSE),VLOOKUP(B73,'Lottr Dubbel'!$C:$J,5,FALSE))</f>
        <v>0</v>
      </c>
      <c r="M73" s="15">
        <f>IF(ISERROR(VLOOKUP($B73,'Lottr Dubbel'!$C:$J,6,FALSE)),VLOOKUP($B73,'Lottr Dubbel'!$B:$J,4,FALSE),VLOOKUP($B73,'Lottr Dubbel'!$C:$J,6,FALSE))</f>
        <v>0</v>
      </c>
    </row>
    <row r="74" spans="2:13" ht="12.75">
      <c r="B74" s="1">
        <f>Inschr!B74</f>
        <v>0</v>
      </c>
      <c r="C74" s="1">
        <f>Inschr!D74</f>
        <v>0</v>
      </c>
      <c r="D74" s="1">
        <f>Inschr!E74</f>
        <v>0</v>
      </c>
      <c r="E74" s="16" t="str">
        <f t="shared" si="3"/>
        <v>00:00</v>
      </c>
      <c r="F74" s="71">
        <f t="shared" si="4"/>
        <v>0</v>
      </c>
      <c r="G74" s="72" t="s">
        <v>19</v>
      </c>
      <c r="H74" s="15">
        <f>Inschr!J74</f>
        <v>0</v>
      </c>
      <c r="I74" s="57">
        <f>_xlfn.IFERROR(VLOOKUP(H74,Speeluren!$A$2:$B$43,2,FALSE),0)</f>
        <v>0</v>
      </c>
      <c r="J74" s="15">
        <f>Inschr!K74</f>
        <v>0</v>
      </c>
      <c r="K74" s="57">
        <f>_xlfn.IFERROR(VLOOKUP(J74,Speeluren!$A$2:$B$43,2,FALSE),0)</f>
        <v>0</v>
      </c>
      <c r="L74" s="15">
        <f>IF(ISERROR(VLOOKUP(B74,'Lottr Dubbel'!$C:$J,5,FALSE)),VLOOKUP(B74,'Lottr Dubbel'!$B:$J,3,FALSE),VLOOKUP(B74,'Lottr Dubbel'!$C:$J,5,FALSE))</f>
        <v>0</v>
      </c>
      <c r="M74" s="15">
        <f>IF(ISERROR(VLOOKUP($B74,'Lottr Dubbel'!$C:$J,6,FALSE)),VLOOKUP($B74,'Lottr Dubbel'!$B:$J,4,FALSE),VLOOKUP($B74,'Lottr Dubbel'!$C:$J,6,FALSE))</f>
        <v>0</v>
      </c>
    </row>
    <row r="75" spans="2:13" ht="12.75">
      <c r="B75" s="1">
        <f>Inschr!B75</f>
        <v>0</v>
      </c>
      <c r="C75" s="1">
        <f>Inschr!D75</f>
        <v>0</v>
      </c>
      <c r="D75" s="1">
        <f>Inschr!E75</f>
        <v>0</v>
      </c>
      <c r="E75" s="16" t="str">
        <f t="shared" si="3"/>
        <v>00:00</v>
      </c>
      <c r="F75" s="71">
        <f t="shared" si="4"/>
        <v>0</v>
      </c>
      <c r="G75" s="72" t="s">
        <v>19</v>
      </c>
      <c r="H75" s="15">
        <f>Inschr!J75</f>
        <v>0</v>
      </c>
      <c r="I75" s="57">
        <f>_xlfn.IFERROR(VLOOKUP(H75,Speeluren!$A$2:$B$43,2,FALSE),0)</f>
        <v>0</v>
      </c>
      <c r="J75" s="15">
        <f>Inschr!K75</f>
        <v>0</v>
      </c>
      <c r="K75" s="57">
        <f>_xlfn.IFERROR(VLOOKUP(J75,Speeluren!$A$2:$B$43,2,FALSE),0)</f>
        <v>0</v>
      </c>
      <c r="L75" s="15">
        <f>IF(ISERROR(VLOOKUP(B75,'Lottr Dubbel'!$C:$J,5,FALSE)),VLOOKUP(B75,'Lottr Dubbel'!$B:$J,3,FALSE),VLOOKUP(B75,'Lottr Dubbel'!$C:$J,5,FALSE))</f>
        <v>0</v>
      </c>
      <c r="M75" s="15">
        <f>IF(ISERROR(VLOOKUP($B75,'Lottr Dubbel'!$C:$J,6,FALSE)),VLOOKUP($B75,'Lottr Dubbel'!$B:$J,4,FALSE),VLOOKUP($B75,'Lottr Dubbel'!$C:$J,6,FALSE))</f>
        <v>0</v>
      </c>
    </row>
    <row r="76" spans="2:13" ht="15" customHeight="1">
      <c r="B76" s="1">
        <f>Inschr!B76</f>
        <v>0</v>
      </c>
      <c r="C76" s="1">
        <f>Inschr!D76</f>
        <v>0</v>
      </c>
      <c r="D76" s="1">
        <f>Inschr!E76</f>
        <v>0</v>
      </c>
      <c r="E76" s="16" t="str">
        <f t="shared" si="3"/>
        <v>00:00</v>
      </c>
      <c r="F76" s="71">
        <f t="shared" si="4"/>
        <v>0</v>
      </c>
      <c r="G76" s="72" t="s">
        <v>19</v>
      </c>
      <c r="H76" s="15">
        <f>Inschr!J76</f>
        <v>0</v>
      </c>
      <c r="I76" s="57">
        <f>_xlfn.IFERROR(VLOOKUP(H76,Speeluren!$A$2:$B$43,2,FALSE),0)</f>
        <v>0</v>
      </c>
      <c r="J76" s="15">
        <f>Inschr!K76</f>
        <v>0</v>
      </c>
      <c r="K76" s="57">
        <f>_xlfn.IFERROR(VLOOKUP(J76,Speeluren!$A$2:$B$43,2,FALSE),0)</f>
        <v>0</v>
      </c>
      <c r="L76" s="15">
        <f>IF(ISERROR(VLOOKUP(B76,'Lottr Dubbel'!$C:$J,5,FALSE)),VLOOKUP(B76,'Lottr Dubbel'!$B:$J,3,FALSE),VLOOKUP(B76,'Lottr Dubbel'!$C:$J,5,FALSE))</f>
        <v>0</v>
      </c>
      <c r="M76" s="15">
        <f>IF(ISERROR(VLOOKUP($B76,'Lottr Dubbel'!$C:$J,6,FALSE)),VLOOKUP($B76,'Lottr Dubbel'!$B:$J,4,FALSE),VLOOKUP($B76,'Lottr Dubbel'!$C:$J,6,FALSE))</f>
        <v>0</v>
      </c>
    </row>
    <row r="77" spans="2:13" ht="12.75">
      <c r="B77" s="1">
        <f>Inschr!B77</f>
        <v>0</v>
      </c>
      <c r="C77" s="1">
        <f>Inschr!D77</f>
        <v>0</v>
      </c>
      <c r="D77" s="1">
        <f>Inschr!E77</f>
        <v>0</v>
      </c>
      <c r="E77" s="16" t="str">
        <f t="shared" si="3"/>
        <v>00:00</v>
      </c>
      <c r="F77" s="71">
        <f t="shared" si="4"/>
        <v>0</v>
      </c>
      <c r="G77" s="72" t="s">
        <v>19</v>
      </c>
      <c r="H77" s="15">
        <f>Inschr!J77</f>
        <v>0</v>
      </c>
      <c r="I77" s="57">
        <f>_xlfn.IFERROR(VLOOKUP(H77,Speeluren!$A$2:$B$43,2,FALSE),0)</f>
        <v>0</v>
      </c>
      <c r="J77" s="15">
        <f>Inschr!K77</f>
        <v>0</v>
      </c>
      <c r="K77" s="57">
        <f>_xlfn.IFERROR(VLOOKUP(J77,Speeluren!$A$2:$B$43,2,FALSE),0)</f>
        <v>0</v>
      </c>
      <c r="L77" s="15">
        <f>IF(ISERROR(VLOOKUP(B77,'Lottr Dubbel'!$C:$J,5,FALSE)),VLOOKUP(B77,'Lottr Dubbel'!$B:$J,3,FALSE),VLOOKUP(B77,'Lottr Dubbel'!$C:$J,5,FALSE))</f>
        <v>0</v>
      </c>
      <c r="M77" s="15">
        <f>IF(ISERROR(VLOOKUP($B77,'Lottr Dubbel'!$C:$J,6,FALSE)),VLOOKUP($B77,'Lottr Dubbel'!$B:$J,4,FALSE),VLOOKUP($B77,'Lottr Dubbel'!$C:$J,6,FALSE))</f>
        <v>0</v>
      </c>
    </row>
    <row r="78" spans="2:13" ht="12.75">
      <c r="B78" s="1">
        <f>Inschr!B78</f>
        <v>0</v>
      </c>
      <c r="C78" s="1">
        <f>Inschr!D78</f>
        <v>0</v>
      </c>
      <c r="D78" s="1">
        <f>Inschr!E78</f>
        <v>0</v>
      </c>
      <c r="E78" s="16" t="str">
        <f t="shared" si="3"/>
        <v>00:00</v>
      </c>
      <c r="F78" s="71">
        <f t="shared" si="4"/>
        <v>0</v>
      </c>
      <c r="G78" s="72" t="s">
        <v>19</v>
      </c>
      <c r="H78" s="15">
        <f>Inschr!J78</f>
        <v>0</v>
      </c>
      <c r="I78" s="57">
        <f>_xlfn.IFERROR(VLOOKUP(H78,Speeluren!$A$2:$B$43,2,FALSE),0)</f>
        <v>0</v>
      </c>
      <c r="J78" s="15">
        <f>Inschr!K78</f>
        <v>0</v>
      </c>
      <c r="K78" s="57">
        <f>_xlfn.IFERROR(VLOOKUP(J78,Speeluren!$A$2:$B$43,2,FALSE),0)</f>
        <v>0</v>
      </c>
      <c r="L78" s="15">
        <f>IF(ISERROR(VLOOKUP(B78,'Lottr Dubbel'!$C:$J,5,FALSE)),VLOOKUP(B78,'Lottr Dubbel'!$B:$J,3,FALSE),VLOOKUP(B78,'Lottr Dubbel'!$C:$J,5,FALSE))</f>
        <v>0</v>
      </c>
      <c r="M78" s="15">
        <f>IF(ISERROR(VLOOKUP($B78,'Lottr Dubbel'!$C:$J,6,FALSE)),VLOOKUP($B78,'Lottr Dubbel'!$B:$J,4,FALSE),VLOOKUP($B78,'Lottr Dubbel'!$C:$J,6,FALSE))</f>
        <v>0</v>
      </c>
    </row>
    <row r="79" spans="2:13" ht="12.75">
      <c r="B79" s="1">
        <f>Inschr!B79</f>
        <v>0</v>
      </c>
      <c r="C79" s="1">
        <f>Inschr!D79</f>
        <v>0</v>
      </c>
      <c r="D79" s="1">
        <f>Inschr!E79</f>
        <v>0</v>
      </c>
      <c r="E79" s="16" t="str">
        <f t="shared" si="3"/>
        <v>00:00</v>
      </c>
      <c r="F79" s="71">
        <f t="shared" si="4"/>
        <v>0</v>
      </c>
      <c r="G79" s="72" t="s">
        <v>19</v>
      </c>
      <c r="H79" s="15">
        <f>Inschr!J79</f>
        <v>0</v>
      </c>
      <c r="I79" s="57">
        <f>_xlfn.IFERROR(VLOOKUP(H79,Speeluren!$A$2:$B$43,2,FALSE),0)</f>
        <v>0</v>
      </c>
      <c r="J79" s="15">
        <f>Inschr!K79</f>
        <v>0</v>
      </c>
      <c r="K79" s="57">
        <f>_xlfn.IFERROR(VLOOKUP(J79,Speeluren!$A$2:$B$43,2,FALSE),0)</f>
        <v>0</v>
      </c>
      <c r="L79" s="15">
        <f>IF(ISERROR(VLOOKUP(B79,'Lottr Dubbel'!$C:$J,5,FALSE)),VLOOKUP(B79,'Lottr Dubbel'!$B:$J,3,FALSE),VLOOKUP(B79,'Lottr Dubbel'!$C:$J,5,FALSE))</f>
        <v>0</v>
      </c>
      <c r="M79" s="15">
        <f>IF(ISERROR(VLOOKUP($B79,'Lottr Dubbel'!$C:$J,6,FALSE)),VLOOKUP($B79,'Lottr Dubbel'!$B:$J,4,FALSE),VLOOKUP($B79,'Lottr Dubbel'!$C:$J,6,FALSE))</f>
        <v>0</v>
      </c>
    </row>
    <row r="80" spans="2:13" ht="12.75">
      <c r="B80" s="1">
        <f>Inschr!B80</f>
        <v>0</v>
      </c>
      <c r="C80" s="1">
        <f>Inschr!D80</f>
        <v>0</v>
      </c>
      <c r="D80" s="1">
        <f>Inschr!E80</f>
        <v>0</v>
      </c>
      <c r="E80" s="16" t="str">
        <f t="shared" si="3"/>
        <v>00:00</v>
      </c>
      <c r="F80" s="71">
        <f t="shared" si="4"/>
        <v>0</v>
      </c>
      <c r="G80" s="72" t="s">
        <v>19</v>
      </c>
      <c r="H80" s="15">
        <f>Inschr!J80</f>
        <v>0</v>
      </c>
      <c r="I80" s="57">
        <f>_xlfn.IFERROR(VLOOKUP(H80,Speeluren!$A$2:$B$43,2,FALSE),0)</f>
        <v>0</v>
      </c>
      <c r="J80" s="15">
        <f>Inschr!K80</f>
        <v>0</v>
      </c>
      <c r="K80" s="57">
        <f>_xlfn.IFERROR(VLOOKUP(J80,Speeluren!$A$2:$B$43,2,FALSE),0)</f>
        <v>0</v>
      </c>
      <c r="L80" s="15">
        <f>IF(ISERROR(VLOOKUP(B80,'Lottr Dubbel'!$C:$J,5,FALSE)),VLOOKUP(B80,'Lottr Dubbel'!$B:$J,3,FALSE),VLOOKUP(B80,'Lottr Dubbel'!$C:$J,5,FALSE))</f>
        <v>0</v>
      </c>
      <c r="M80" s="15">
        <f>IF(ISERROR(VLOOKUP($B80,'Lottr Dubbel'!$C:$J,6,FALSE)),VLOOKUP($B80,'Lottr Dubbel'!$B:$J,4,FALSE),VLOOKUP($B80,'Lottr Dubbel'!$C:$J,6,FALSE))</f>
        <v>0</v>
      </c>
    </row>
    <row r="81" spans="2:13" ht="12.75">
      <c r="B81" s="1">
        <f>Inschr!B81</f>
        <v>0</v>
      </c>
      <c r="C81" s="1">
        <f>Inschr!D81</f>
        <v>0</v>
      </c>
      <c r="D81" s="1">
        <f>Inschr!E81</f>
        <v>0</v>
      </c>
      <c r="E81" s="16" t="str">
        <f t="shared" si="3"/>
        <v>00:00</v>
      </c>
      <c r="F81" s="71">
        <f t="shared" si="4"/>
        <v>0</v>
      </c>
      <c r="G81" s="72" t="s">
        <v>19</v>
      </c>
      <c r="H81" s="15">
        <f>Inschr!J81</f>
        <v>0</v>
      </c>
      <c r="I81" s="57">
        <f>_xlfn.IFERROR(VLOOKUP(H81,Speeluren!$A$2:$B$43,2,FALSE),0)</f>
        <v>0</v>
      </c>
      <c r="J81" s="15">
        <f>Inschr!K81</f>
        <v>0</v>
      </c>
      <c r="K81" s="57">
        <f>_xlfn.IFERROR(VLOOKUP(J81,Speeluren!$A$2:$B$43,2,FALSE),0)</f>
        <v>0</v>
      </c>
      <c r="L81" s="15">
        <f>IF(ISERROR(VLOOKUP(B81,'Lottr Dubbel'!$C:$J,5,FALSE)),VLOOKUP(B81,'Lottr Dubbel'!$B:$J,3,FALSE),VLOOKUP(B81,'Lottr Dubbel'!$C:$J,5,FALSE))</f>
        <v>0</v>
      </c>
      <c r="M81" s="15">
        <f>IF(ISERROR(VLOOKUP($B81,'Lottr Dubbel'!$C:$J,6,FALSE)),VLOOKUP($B81,'Lottr Dubbel'!$B:$J,4,FALSE),VLOOKUP($B81,'Lottr Dubbel'!$C:$J,6,FALSE))</f>
        <v>0</v>
      </c>
    </row>
    <row r="82" spans="2:13" ht="12.75">
      <c r="B82" s="1">
        <f>Inschr!B82</f>
        <v>0</v>
      </c>
      <c r="C82" s="1">
        <f>Inschr!D82</f>
        <v>0</v>
      </c>
      <c r="D82" s="1">
        <f>Inschr!E82</f>
        <v>0</v>
      </c>
      <c r="E82" s="16" t="str">
        <f t="shared" si="3"/>
        <v>00:00</v>
      </c>
      <c r="F82" s="71">
        <f t="shared" si="4"/>
        <v>0</v>
      </c>
      <c r="G82" s="72" t="s">
        <v>19</v>
      </c>
      <c r="H82" s="15">
        <f>Inschr!J82</f>
        <v>0</v>
      </c>
      <c r="I82" s="57">
        <f>_xlfn.IFERROR(VLOOKUP(H82,Speeluren!$A$2:$B$43,2,FALSE),0)</f>
        <v>0</v>
      </c>
      <c r="J82" s="15">
        <f>Inschr!K82</f>
        <v>0</v>
      </c>
      <c r="K82" s="57">
        <f>_xlfn.IFERROR(VLOOKUP(J82,Speeluren!$A$2:$B$43,2,FALSE),0)</f>
        <v>0</v>
      </c>
      <c r="L82" s="15">
        <f>IF(ISERROR(VLOOKUP(B82,'Lottr Dubbel'!$C:$J,5,FALSE)),VLOOKUP(B82,'Lottr Dubbel'!$B:$J,3,FALSE),VLOOKUP(B82,'Lottr Dubbel'!$C:$J,5,FALSE))</f>
        <v>0</v>
      </c>
      <c r="M82" s="15">
        <f>IF(ISERROR(VLOOKUP($B82,'Lottr Dubbel'!$C:$J,6,FALSE)),VLOOKUP($B82,'Lottr Dubbel'!$B:$J,4,FALSE),VLOOKUP($B82,'Lottr Dubbel'!$C:$J,6,FALSE))</f>
        <v>0</v>
      </c>
    </row>
    <row r="83" spans="2:13" ht="12.75">
      <c r="B83" s="1">
        <f>Inschr!B83</f>
        <v>0</v>
      </c>
      <c r="C83" s="1">
        <f>Inschr!D83</f>
        <v>0</v>
      </c>
      <c r="D83" s="1">
        <f>Inschr!E83</f>
        <v>0</v>
      </c>
      <c r="E83" s="16" t="str">
        <f t="shared" si="3"/>
        <v>00:00</v>
      </c>
      <c r="F83" s="71">
        <f t="shared" si="4"/>
        <v>0</v>
      </c>
      <c r="G83" s="72" t="s">
        <v>19</v>
      </c>
      <c r="H83" s="15">
        <f>Inschr!J83</f>
        <v>0</v>
      </c>
      <c r="I83" s="57">
        <f>_xlfn.IFERROR(VLOOKUP(H83,Speeluren!$A$2:$B$43,2,FALSE),0)</f>
        <v>0</v>
      </c>
      <c r="J83" s="15">
        <f>Inschr!K83</f>
        <v>0</v>
      </c>
      <c r="K83" s="57">
        <f>_xlfn.IFERROR(VLOOKUP(J83,Speeluren!$A$2:$B$43,2,FALSE),0)</f>
        <v>0</v>
      </c>
      <c r="L83" s="15">
        <f>IF(ISERROR(VLOOKUP(B83,'Lottr Dubbel'!$C:$J,5,FALSE)),VLOOKUP(B83,'Lottr Dubbel'!$B:$J,3,FALSE),VLOOKUP(B83,'Lottr Dubbel'!$C:$J,5,FALSE))</f>
        <v>0</v>
      </c>
      <c r="M83" s="15">
        <f>IF(ISERROR(VLOOKUP($B83,'Lottr Dubbel'!$C:$J,6,FALSE)),VLOOKUP($B83,'Lottr Dubbel'!$B:$J,4,FALSE),VLOOKUP($B83,'Lottr Dubbel'!$C:$J,6,FALSE))</f>
        <v>0</v>
      </c>
    </row>
    <row r="84" spans="2:13" ht="12.75">
      <c r="B84" s="1">
        <f>Inschr!B84</f>
        <v>0</v>
      </c>
      <c r="C84" s="1">
        <f>Inschr!D84</f>
        <v>0</v>
      </c>
      <c r="D84" s="1">
        <f>Inschr!E84</f>
        <v>0</v>
      </c>
      <c r="E84" s="16" t="str">
        <f t="shared" si="3"/>
        <v>00:00</v>
      </c>
      <c r="F84" s="71">
        <f t="shared" si="4"/>
        <v>0</v>
      </c>
      <c r="G84" s="72" t="s">
        <v>19</v>
      </c>
      <c r="H84" s="15">
        <f>Inschr!J84</f>
        <v>0</v>
      </c>
      <c r="I84" s="57">
        <f>_xlfn.IFERROR(VLOOKUP(H84,Speeluren!$A$2:$B$43,2,FALSE),0)</f>
        <v>0</v>
      </c>
      <c r="J84" s="15">
        <f>Inschr!K84</f>
        <v>0</v>
      </c>
      <c r="K84" s="57">
        <f>_xlfn.IFERROR(VLOOKUP(J84,Speeluren!$A$2:$B$43,2,FALSE),0)</f>
        <v>0</v>
      </c>
      <c r="L84" s="15">
        <f>IF(ISERROR(VLOOKUP(B84,'Lottr Dubbel'!$C:$J,5,FALSE)),VLOOKUP(B84,'Lottr Dubbel'!$B:$J,3,FALSE),VLOOKUP(B84,'Lottr Dubbel'!$C:$J,5,FALSE))</f>
        <v>0</v>
      </c>
      <c r="M84" s="15">
        <f>IF(ISERROR(VLOOKUP($B84,'Lottr Dubbel'!$C:$J,6,FALSE)),VLOOKUP($B84,'Lottr Dubbel'!$B:$J,4,FALSE),VLOOKUP($B84,'Lottr Dubbel'!$C:$J,6,FALSE))</f>
        <v>0</v>
      </c>
    </row>
    <row r="85" spans="2:13" ht="12.75">
      <c r="B85" s="1">
        <f>Inschr!B85</f>
        <v>0</v>
      </c>
      <c r="C85" s="1">
        <f>Inschr!D85</f>
        <v>0</v>
      </c>
      <c r="D85" s="1">
        <f>Inschr!E85</f>
        <v>0</v>
      </c>
      <c r="E85" s="16" t="str">
        <f t="shared" si="3"/>
        <v>00:00</v>
      </c>
      <c r="F85" s="71">
        <f t="shared" si="4"/>
        <v>0</v>
      </c>
      <c r="G85" s="72" t="s">
        <v>19</v>
      </c>
      <c r="H85" s="15">
        <f>Inschr!J85</f>
        <v>0</v>
      </c>
      <c r="I85" s="57">
        <f>_xlfn.IFERROR(VLOOKUP(H85,Speeluren!$A$2:$B$43,2,FALSE),0)</f>
        <v>0</v>
      </c>
      <c r="J85" s="15">
        <f>Inschr!K85</f>
        <v>0</v>
      </c>
      <c r="K85" s="57">
        <f>_xlfn.IFERROR(VLOOKUP(J85,Speeluren!$A$2:$B$43,2,FALSE),0)</f>
        <v>0</v>
      </c>
      <c r="L85" s="15">
        <f>IF(ISERROR(VLOOKUP(B85,'Lottr Dubbel'!$C:$J,5,FALSE)),VLOOKUP(B85,'Lottr Dubbel'!$B:$J,3,FALSE),VLOOKUP(B85,'Lottr Dubbel'!$C:$J,5,FALSE))</f>
        <v>0</v>
      </c>
      <c r="M85" s="15">
        <f>IF(ISERROR(VLOOKUP($B85,'Lottr Dubbel'!$C:$J,6,FALSE)),VLOOKUP($B85,'Lottr Dubbel'!$B:$J,4,FALSE),VLOOKUP($B85,'Lottr Dubbel'!$C:$J,6,FALSE))</f>
        <v>0</v>
      </c>
    </row>
    <row r="86" spans="2:13" ht="12.75">
      <c r="B86" s="1">
        <f>Inschr!B86</f>
        <v>0</v>
      </c>
      <c r="C86" s="1">
        <f>Inschr!D86</f>
        <v>0</v>
      </c>
      <c r="D86" s="1">
        <f>Inschr!E86</f>
        <v>0</v>
      </c>
      <c r="E86" s="16" t="str">
        <f t="shared" si="3"/>
        <v>00:00</v>
      </c>
      <c r="F86" s="71">
        <f t="shared" si="4"/>
        <v>0</v>
      </c>
      <c r="G86" s="72" t="s">
        <v>19</v>
      </c>
      <c r="H86" s="15">
        <f>Inschr!J86</f>
        <v>0</v>
      </c>
      <c r="I86" s="57">
        <f>_xlfn.IFERROR(VLOOKUP(H86,Speeluren!$A$2:$B$43,2,FALSE),0)</f>
        <v>0</v>
      </c>
      <c r="J86" s="15">
        <f>Inschr!K86</f>
        <v>0</v>
      </c>
      <c r="K86" s="57">
        <f>_xlfn.IFERROR(VLOOKUP(J86,Speeluren!$A$2:$B$43,2,FALSE),0)</f>
        <v>0</v>
      </c>
      <c r="L86" s="15">
        <f>IF(ISERROR(VLOOKUP(B86,'Lottr Dubbel'!$C:$J,5,FALSE)),VLOOKUP(B86,'Lottr Dubbel'!$B:$J,3,FALSE),VLOOKUP(B86,'Lottr Dubbel'!$C:$J,5,FALSE))</f>
        <v>0</v>
      </c>
      <c r="M86" s="15">
        <f>IF(ISERROR(VLOOKUP($B86,'Lottr Dubbel'!$C:$J,6,FALSE)),VLOOKUP($B86,'Lottr Dubbel'!$B:$J,4,FALSE),VLOOKUP($B86,'Lottr Dubbel'!$C:$J,6,FALSE))</f>
        <v>0</v>
      </c>
    </row>
    <row r="87" spans="2:13" ht="12.75">
      <c r="B87" s="1">
        <f>Inschr!B87</f>
        <v>0</v>
      </c>
      <c r="C87" s="1">
        <f>Inschr!D87</f>
        <v>0</v>
      </c>
      <c r="D87" s="1">
        <f>Inschr!E87</f>
        <v>0</v>
      </c>
      <c r="E87" s="16" t="str">
        <f t="shared" si="3"/>
        <v>00:00</v>
      </c>
      <c r="F87" s="71">
        <f t="shared" si="4"/>
        <v>0</v>
      </c>
      <c r="G87" s="72" t="s">
        <v>19</v>
      </c>
      <c r="H87" s="15">
        <f>Inschr!J87</f>
        <v>0</v>
      </c>
      <c r="I87" s="57">
        <f>_xlfn.IFERROR(VLOOKUP(H87,Speeluren!$A$2:$B$43,2,FALSE),0)</f>
        <v>0</v>
      </c>
      <c r="J87" s="15">
        <f>Inschr!K87</f>
        <v>0</v>
      </c>
      <c r="K87" s="57">
        <f>_xlfn.IFERROR(VLOOKUP(J87,Speeluren!$A$2:$B$43,2,FALSE),0)</f>
        <v>0</v>
      </c>
      <c r="L87" s="15">
        <f>IF(ISERROR(VLOOKUP(B87,'Lottr Dubbel'!$C:$J,5,FALSE)),VLOOKUP(B87,'Lottr Dubbel'!$B:$J,3,FALSE),VLOOKUP(B87,'Lottr Dubbel'!$C:$J,5,FALSE))</f>
        <v>0</v>
      </c>
      <c r="M87" s="15">
        <f>IF(ISERROR(VLOOKUP($B87,'Lottr Dubbel'!$C:$J,6,FALSE)),VLOOKUP($B87,'Lottr Dubbel'!$B:$J,4,FALSE),VLOOKUP($B87,'Lottr Dubbel'!$C:$J,6,FALSE))</f>
        <v>0</v>
      </c>
    </row>
    <row r="88" spans="2:13" ht="12.75">
      <c r="B88" s="1">
        <f>Inschr!B88</f>
        <v>0</v>
      </c>
      <c r="C88" s="1">
        <f>Inschr!D88</f>
        <v>0</v>
      </c>
      <c r="D88" s="1">
        <f>Inschr!E88</f>
        <v>0</v>
      </c>
      <c r="E88" s="16" t="str">
        <f t="shared" si="3"/>
        <v>00:00</v>
      </c>
      <c r="F88" s="71">
        <f t="shared" si="4"/>
        <v>0</v>
      </c>
      <c r="G88" s="72" t="s">
        <v>19</v>
      </c>
      <c r="H88" s="15">
        <f>Inschr!J88</f>
        <v>0</v>
      </c>
      <c r="I88" s="57">
        <f>_xlfn.IFERROR(VLOOKUP(H88,Speeluren!$A$2:$B$43,2,FALSE),0)</f>
        <v>0</v>
      </c>
      <c r="J88" s="15">
        <f>Inschr!K88</f>
        <v>0</v>
      </c>
      <c r="K88" s="57">
        <f>_xlfn.IFERROR(VLOOKUP(J88,Speeluren!$A$2:$B$43,2,FALSE),0)</f>
        <v>0</v>
      </c>
      <c r="L88" s="15">
        <f>IF(ISERROR(VLOOKUP(B88,'Lottr Dubbel'!$C:$J,5,FALSE)),VLOOKUP(B88,'Lottr Dubbel'!$B:$J,3,FALSE),VLOOKUP(B88,'Lottr Dubbel'!$C:$J,5,FALSE))</f>
        <v>0</v>
      </c>
      <c r="M88" s="15">
        <f>IF(ISERROR(VLOOKUP($B88,'Lottr Dubbel'!$C:$J,6,FALSE)),VLOOKUP($B88,'Lottr Dubbel'!$B:$J,4,FALSE),VLOOKUP($B88,'Lottr Dubbel'!$C:$J,6,FALSE))</f>
        <v>0</v>
      </c>
    </row>
    <row r="89" spans="2:13" ht="12.75">
      <c r="B89" s="1">
        <f>Inschr!B89</f>
        <v>0</v>
      </c>
      <c r="C89" s="1">
        <f>Inschr!D89</f>
        <v>0</v>
      </c>
      <c r="D89" s="1">
        <f>Inschr!E89</f>
        <v>0</v>
      </c>
      <c r="E89" s="16" t="str">
        <f t="shared" si="3"/>
        <v>00:00</v>
      </c>
      <c r="F89" s="71">
        <f t="shared" si="4"/>
        <v>0</v>
      </c>
      <c r="G89" s="72" t="s">
        <v>19</v>
      </c>
      <c r="H89" s="15">
        <f>Inschr!J89</f>
        <v>0</v>
      </c>
      <c r="I89" s="57">
        <f>_xlfn.IFERROR(VLOOKUP(H89,Speeluren!$A$2:$B$43,2,FALSE),0)</f>
        <v>0</v>
      </c>
      <c r="J89" s="15">
        <f>Inschr!K89</f>
        <v>0</v>
      </c>
      <c r="K89" s="57">
        <f>_xlfn.IFERROR(VLOOKUP(J89,Speeluren!$A$2:$B$43,2,FALSE),0)</f>
        <v>0</v>
      </c>
      <c r="L89" s="15">
        <f>IF(ISERROR(VLOOKUP(B89,'Lottr Dubbel'!$C:$J,5,FALSE)),VLOOKUP(B89,'Lottr Dubbel'!$B:$J,3,FALSE),VLOOKUP(B89,'Lottr Dubbel'!$C:$J,5,FALSE))</f>
        <v>0</v>
      </c>
      <c r="M89" s="15">
        <f>IF(ISERROR(VLOOKUP($B89,'Lottr Dubbel'!$C:$J,6,FALSE)),VLOOKUP($B89,'Lottr Dubbel'!$B:$J,4,FALSE),VLOOKUP($B89,'Lottr Dubbel'!$C:$J,6,FALSE))</f>
        <v>0</v>
      </c>
    </row>
    <row r="90" spans="2:13" ht="12.75">
      <c r="B90" s="1">
        <f>Inschr!B90</f>
        <v>0</v>
      </c>
      <c r="C90" s="1">
        <f>Inschr!D90</f>
        <v>0</v>
      </c>
      <c r="D90" s="1">
        <f>Inschr!E90</f>
        <v>0</v>
      </c>
      <c r="E90" s="16" t="str">
        <f t="shared" si="3"/>
        <v>00:00</v>
      </c>
      <c r="F90" s="71">
        <f t="shared" si="4"/>
        <v>0</v>
      </c>
      <c r="G90" s="72" t="s">
        <v>19</v>
      </c>
      <c r="H90" s="15">
        <f>Inschr!J90</f>
        <v>0</v>
      </c>
      <c r="I90" s="57">
        <f>_xlfn.IFERROR(VLOOKUP(H90,Speeluren!$A$2:$B$43,2,FALSE),0)</f>
        <v>0</v>
      </c>
      <c r="J90" s="15">
        <f>Inschr!K90</f>
        <v>0</v>
      </c>
      <c r="K90" s="57">
        <f>_xlfn.IFERROR(VLOOKUP(J90,Speeluren!$A$2:$B$43,2,FALSE),0)</f>
        <v>0</v>
      </c>
      <c r="L90" s="15">
        <f>IF(ISERROR(VLOOKUP(B90,'Lottr Dubbel'!$C:$J,5,FALSE)),VLOOKUP(B90,'Lottr Dubbel'!$B:$J,3,FALSE),VLOOKUP(B90,'Lottr Dubbel'!$C:$J,5,FALSE))</f>
        <v>0</v>
      </c>
      <c r="M90" s="15">
        <f>IF(ISERROR(VLOOKUP($B90,'Lottr Dubbel'!$C:$J,6,FALSE)),VLOOKUP($B90,'Lottr Dubbel'!$B:$J,4,FALSE),VLOOKUP($B90,'Lottr Dubbel'!$C:$J,6,FALSE))</f>
        <v>0</v>
      </c>
    </row>
    <row r="91" spans="2:13" ht="12.75">
      <c r="B91" s="1">
        <f>Inschr!B91</f>
        <v>0</v>
      </c>
      <c r="C91" s="1">
        <f>Inschr!D91</f>
        <v>0</v>
      </c>
      <c r="D91" s="1">
        <f>Inschr!E91</f>
        <v>0</v>
      </c>
      <c r="E91" s="16" t="str">
        <f t="shared" si="3"/>
        <v>00:00</v>
      </c>
      <c r="F91" s="71">
        <f t="shared" si="4"/>
        <v>0</v>
      </c>
      <c r="G91" s="72" t="s">
        <v>19</v>
      </c>
      <c r="H91" s="15">
        <f>Inschr!J91</f>
        <v>0</v>
      </c>
      <c r="I91" s="57">
        <f>_xlfn.IFERROR(VLOOKUP(H91,Speeluren!$A$2:$B$43,2,FALSE),0)</f>
        <v>0</v>
      </c>
      <c r="J91" s="15">
        <f>Inschr!K91</f>
        <v>0</v>
      </c>
      <c r="K91" s="57">
        <f>_xlfn.IFERROR(VLOOKUP(J91,Speeluren!$A$2:$B$43,2,FALSE),0)</f>
        <v>0</v>
      </c>
      <c r="L91" s="15">
        <f>IF(ISERROR(VLOOKUP(B91,'Lottr Dubbel'!$C:$J,5,FALSE)),VLOOKUP(B91,'Lottr Dubbel'!$B:$J,3,FALSE),VLOOKUP(B91,'Lottr Dubbel'!$C:$J,5,FALSE))</f>
        <v>0</v>
      </c>
      <c r="M91" s="15">
        <f>IF(ISERROR(VLOOKUP($B91,'Lottr Dubbel'!$C:$J,6,FALSE)),VLOOKUP($B91,'Lottr Dubbel'!$B:$J,4,FALSE),VLOOKUP($B91,'Lottr Dubbel'!$C:$J,6,FALSE))</f>
        <v>0</v>
      </c>
    </row>
    <row r="92" spans="2:13" ht="12.75">
      <c r="B92" s="1">
        <f>Inschr!B92</f>
        <v>0</v>
      </c>
      <c r="C92" s="1">
        <f>Inschr!D92</f>
        <v>0</v>
      </c>
      <c r="D92" s="1">
        <f>Inschr!E92</f>
        <v>0</v>
      </c>
      <c r="E92" s="16" t="str">
        <f t="shared" si="3"/>
        <v>00:00</v>
      </c>
      <c r="F92" s="71">
        <f t="shared" si="4"/>
        <v>0</v>
      </c>
      <c r="G92" s="72" t="s">
        <v>19</v>
      </c>
      <c r="H92" s="15">
        <f>Inschr!J92</f>
        <v>0</v>
      </c>
      <c r="I92" s="57">
        <f>_xlfn.IFERROR(VLOOKUP(H92,Speeluren!$A$2:$B$43,2,FALSE),0)</f>
        <v>0</v>
      </c>
      <c r="J92" s="15">
        <f>Inschr!K92</f>
        <v>0</v>
      </c>
      <c r="K92" s="57">
        <f>_xlfn.IFERROR(VLOOKUP(J92,Speeluren!$A$2:$B$43,2,FALSE),0)</f>
        <v>0</v>
      </c>
      <c r="L92" s="15">
        <f>IF(ISERROR(VLOOKUP(B92,'Lottr Dubbel'!$C:$J,5,FALSE)),VLOOKUP(B92,'Lottr Dubbel'!$B:$J,3,FALSE),VLOOKUP(B92,'Lottr Dubbel'!$C:$J,5,FALSE))</f>
        <v>0</v>
      </c>
      <c r="M92" s="15">
        <f>IF(ISERROR(VLOOKUP($B92,'Lottr Dubbel'!$C:$J,6,FALSE)),VLOOKUP($B92,'Lottr Dubbel'!$B:$J,4,FALSE),VLOOKUP($B92,'Lottr Dubbel'!$C:$J,6,FALSE))</f>
        <v>0</v>
      </c>
    </row>
    <row r="93" spans="2:13" ht="12.75">
      <c r="B93" s="1">
        <f>Inschr!B93</f>
        <v>0</v>
      </c>
      <c r="C93" s="1">
        <f>Inschr!D93</f>
        <v>0</v>
      </c>
      <c r="D93" s="1">
        <f>Inschr!E93</f>
        <v>0</v>
      </c>
      <c r="E93" s="16" t="str">
        <f t="shared" si="3"/>
        <v>00:00</v>
      </c>
      <c r="F93" s="71">
        <f t="shared" si="4"/>
        <v>0</v>
      </c>
      <c r="G93" s="72" t="s">
        <v>19</v>
      </c>
      <c r="H93" s="15">
        <f>Inschr!J93</f>
        <v>0</v>
      </c>
      <c r="I93" s="57">
        <f>_xlfn.IFERROR(VLOOKUP(H93,Speeluren!$A$2:$B$43,2,FALSE),0)</f>
        <v>0</v>
      </c>
      <c r="J93" s="15">
        <f>Inschr!K93</f>
        <v>0</v>
      </c>
      <c r="K93" s="57">
        <f>_xlfn.IFERROR(VLOOKUP(J93,Speeluren!$A$2:$B$43,2,FALSE),0)</f>
        <v>0</v>
      </c>
      <c r="L93" s="15">
        <f>IF(ISERROR(VLOOKUP(B93,'Lottr Dubbel'!$C:$J,5,FALSE)),VLOOKUP(B93,'Lottr Dubbel'!$B:$J,3,FALSE),VLOOKUP(B93,'Lottr Dubbel'!$C:$J,5,FALSE))</f>
        <v>0</v>
      </c>
      <c r="M93" s="15">
        <f>IF(ISERROR(VLOOKUP($B93,'Lottr Dubbel'!$C:$J,6,FALSE)),VLOOKUP($B93,'Lottr Dubbel'!$B:$J,4,FALSE),VLOOKUP($B93,'Lottr Dubbel'!$C:$J,6,FALSE))</f>
        <v>0</v>
      </c>
    </row>
    <row r="94" spans="2:13" ht="12.75">
      <c r="B94" s="1">
        <f>Inschr!B94</f>
        <v>0</v>
      </c>
      <c r="C94" s="1">
        <f>Inschr!D94</f>
        <v>0</v>
      </c>
      <c r="D94" s="1">
        <f>Inschr!E94</f>
        <v>0</v>
      </c>
      <c r="E94" s="16" t="str">
        <f t="shared" si="3"/>
        <v>00:00</v>
      </c>
      <c r="F94" s="71">
        <f t="shared" si="4"/>
        <v>0</v>
      </c>
      <c r="G94" s="72" t="s">
        <v>19</v>
      </c>
      <c r="H94" s="15">
        <f>Inschr!J94</f>
        <v>0</v>
      </c>
      <c r="I94" s="57">
        <f>_xlfn.IFERROR(VLOOKUP(H94,Speeluren!$A$2:$B$43,2,FALSE),0)</f>
        <v>0</v>
      </c>
      <c r="J94" s="15">
        <f>Inschr!K94</f>
        <v>0</v>
      </c>
      <c r="K94" s="57">
        <f>_xlfn.IFERROR(VLOOKUP(J94,Speeluren!$A$2:$B$43,2,FALSE),0)</f>
        <v>0</v>
      </c>
      <c r="L94" s="15">
        <f>IF(ISERROR(VLOOKUP(B94,'Lottr Dubbel'!$C:$J,5,FALSE)),VLOOKUP(B94,'Lottr Dubbel'!$B:$J,3,FALSE),VLOOKUP(B94,'Lottr Dubbel'!$C:$J,5,FALSE))</f>
        <v>0</v>
      </c>
      <c r="M94" s="15">
        <f>IF(ISERROR(VLOOKUP($B94,'Lottr Dubbel'!$C:$J,6,FALSE)),VLOOKUP($B94,'Lottr Dubbel'!$B:$J,4,FALSE),VLOOKUP($B94,'Lottr Dubbel'!$C:$J,6,FALSE))</f>
        <v>0</v>
      </c>
    </row>
    <row r="95" spans="2:13" ht="12.75">
      <c r="B95" s="1">
        <f>Inschr!B95</f>
        <v>0</v>
      </c>
      <c r="C95" s="1">
        <f>Inschr!D95</f>
        <v>0</v>
      </c>
      <c r="D95" s="1">
        <f>Inschr!E95</f>
        <v>0</v>
      </c>
      <c r="E95" s="16" t="str">
        <f t="shared" si="3"/>
        <v>00:00</v>
      </c>
      <c r="F95" s="71">
        <f t="shared" si="4"/>
        <v>0</v>
      </c>
      <c r="G95" s="72" t="s">
        <v>19</v>
      </c>
      <c r="H95" s="15">
        <f>Inschr!J95</f>
        <v>0</v>
      </c>
      <c r="I95" s="57">
        <f>_xlfn.IFERROR(VLOOKUP(H95,Speeluren!$A$2:$B$43,2,FALSE),0)</f>
        <v>0</v>
      </c>
      <c r="J95" s="15">
        <f>Inschr!K95</f>
        <v>0</v>
      </c>
      <c r="K95" s="57">
        <f>_xlfn.IFERROR(VLOOKUP(J95,Speeluren!$A$2:$B$43,2,FALSE),0)</f>
        <v>0</v>
      </c>
      <c r="L95" s="15">
        <f>IF(ISERROR(VLOOKUP(B95,'Lottr Dubbel'!$C:$J,5,FALSE)),VLOOKUP(B95,'Lottr Dubbel'!$B:$J,3,FALSE),VLOOKUP(B95,'Lottr Dubbel'!$C:$J,5,FALSE))</f>
        <v>0</v>
      </c>
      <c r="M95" s="15">
        <f>IF(ISERROR(VLOOKUP($B95,'Lottr Dubbel'!$C:$J,6,FALSE)),VLOOKUP($B95,'Lottr Dubbel'!$B:$J,4,FALSE),VLOOKUP($B95,'Lottr Dubbel'!$C:$J,6,FALSE))</f>
        <v>0</v>
      </c>
    </row>
    <row r="96" spans="2:13" ht="12.75">
      <c r="B96" s="1">
        <f>Inschr!B96</f>
        <v>0</v>
      </c>
      <c r="C96" s="1">
        <f>Inschr!D96</f>
        <v>0</v>
      </c>
      <c r="D96" s="1">
        <f>Inschr!E96</f>
        <v>0</v>
      </c>
      <c r="E96" s="16" t="str">
        <f t="shared" si="3"/>
        <v>00:00</v>
      </c>
      <c r="F96" s="71">
        <f t="shared" si="4"/>
        <v>0</v>
      </c>
      <c r="G96" s="72" t="s">
        <v>19</v>
      </c>
      <c r="H96" s="15">
        <f>Inschr!J96</f>
        <v>0</v>
      </c>
      <c r="I96" s="57">
        <f>_xlfn.IFERROR(VLOOKUP(H96,Speeluren!$A$2:$B$43,2,FALSE),0)</f>
        <v>0</v>
      </c>
      <c r="J96" s="15">
        <f>Inschr!K96</f>
        <v>0</v>
      </c>
      <c r="K96" s="57">
        <f>_xlfn.IFERROR(VLOOKUP(J96,Speeluren!$A$2:$B$43,2,FALSE),0)</f>
        <v>0</v>
      </c>
      <c r="L96" s="15">
        <f>IF(ISERROR(VLOOKUP(B96,'Lottr Dubbel'!$C:$J,5,FALSE)),VLOOKUP(B96,'Lottr Dubbel'!$B:$J,3,FALSE),VLOOKUP(B96,'Lottr Dubbel'!$C:$J,5,FALSE))</f>
        <v>0</v>
      </c>
      <c r="M96" s="15">
        <f>IF(ISERROR(VLOOKUP($B96,'Lottr Dubbel'!$C:$J,6,FALSE)),VLOOKUP($B96,'Lottr Dubbel'!$B:$J,4,FALSE),VLOOKUP($B96,'Lottr Dubbel'!$C:$J,6,FALSE))</f>
        <v>0</v>
      </c>
    </row>
    <row r="97" spans="2:13" ht="12.75">
      <c r="B97" s="1">
        <f>Inschr!B97</f>
        <v>0</v>
      </c>
      <c r="C97" s="1">
        <f>Inschr!D97</f>
        <v>0</v>
      </c>
      <c r="D97" s="1">
        <f>Inschr!E97</f>
        <v>0</v>
      </c>
      <c r="E97" s="16" t="str">
        <f t="shared" si="3"/>
        <v>00:00</v>
      </c>
      <c r="F97" s="71">
        <f t="shared" si="4"/>
        <v>0</v>
      </c>
      <c r="G97" s="72" t="s">
        <v>19</v>
      </c>
      <c r="H97" s="15">
        <f>Inschr!J97</f>
        <v>0</v>
      </c>
      <c r="I97" s="57">
        <f>_xlfn.IFERROR(VLOOKUP(H97,Speeluren!$A$2:$B$43,2,FALSE),0)</f>
        <v>0</v>
      </c>
      <c r="J97" s="15">
        <f>Inschr!K97</f>
        <v>0</v>
      </c>
      <c r="K97" s="57">
        <f>_xlfn.IFERROR(VLOOKUP(J97,Speeluren!$A$2:$B$43,2,FALSE),0)</f>
        <v>0</v>
      </c>
      <c r="L97" s="15">
        <f>IF(ISERROR(VLOOKUP(B97,'Lottr Dubbel'!$C:$J,5,FALSE)),VLOOKUP(B97,'Lottr Dubbel'!$B:$J,3,FALSE),VLOOKUP(B97,'Lottr Dubbel'!$C:$J,5,FALSE))</f>
        <v>0</v>
      </c>
      <c r="M97" s="15">
        <f>IF(ISERROR(VLOOKUP($B97,'Lottr Dubbel'!$C:$J,6,FALSE)),VLOOKUP($B97,'Lottr Dubbel'!$B:$J,4,FALSE),VLOOKUP($B97,'Lottr Dubbel'!$C:$J,6,FALSE))</f>
        <v>0</v>
      </c>
    </row>
    <row r="98" spans="2:13" ht="12.75">
      <c r="B98" s="1">
        <f>Inschr!B98</f>
        <v>0</v>
      </c>
      <c r="C98" s="1">
        <f>Inschr!D98</f>
        <v>0</v>
      </c>
      <c r="D98" s="1">
        <f>Inschr!E98</f>
        <v>0</v>
      </c>
      <c r="E98" s="16" t="str">
        <f aca="true" t="shared" si="5" ref="E98:E115">IF(AND(I98=0,K98=0),"00:00",IF(I98=K98,"FOUT",IF(I98=0,K98,IF(K98=0,I98,IF(I98&lt;K98,I98,K98)))))</f>
        <v>00:00</v>
      </c>
      <c r="F98" s="71">
        <f t="shared" si="4"/>
        <v>0</v>
      </c>
      <c r="G98" s="72" t="s">
        <v>19</v>
      </c>
      <c r="H98" s="15">
        <f>Inschr!J98</f>
        <v>0</v>
      </c>
      <c r="I98" s="57">
        <f>_xlfn.IFERROR(VLOOKUP(H98,Speeluren!$A$2:$B$43,2,FALSE),0)</f>
        <v>0</v>
      </c>
      <c r="J98" s="15">
        <f>Inschr!K98</f>
        <v>0</v>
      </c>
      <c r="K98" s="57">
        <f>_xlfn.IFERROR(VLOOKUP(J98,Speeluren!$A$2:$B$43,2,FALSE),0)</f>
        <v>0</v>
      </c>
      <c r="L98" s="15">
        <f>IF(ISERROR(VLOOKUP(B98,'Lottr Dubbel'!$C:$J,5,FALSE)),VLOOKUP(B98,'Lottr Dubbel'!$B:$J,3,FALSE),VLOOKUP(B98,'Lottr Dubbel'!$C:$J,5,FALSE))</f>
        <v>0</v>
      </c>
      <c r="M98" s="15">
        <f>IF(ISERROR(VLOOKUP($B98,'Lottr Dubbel'!$C:$J,6,FALSE)),VLOOKUP($B98,'Lottr Dubbel'!$B:$J,4,FALSE),VLOOKUP($B98,'Lottr Dubbel'!$C:$J,6,FALSE))</f>
        <v>0</v>
      </c>
    </row>
    <row r="99" spans="2:13" ht="12.75">
      <c r="B99" s="1">
        <f>Inschr!B99</f>
        <v>0</v>
      </c>
      <c r="C99" s="1">
        <f>Inschr!D99</f>
        <v>0</v>
      </c>
      <c r="D99" s="1">
        <f>Inschr!E99</f>
        <v>0</v>
      </c>
      <c r="E99" s="16" t="str">
        <f t="shared" si="5"/>
        <v>00:00</v>
      </c>
      <c r="F99" s="71">
        <f t="shared" si="4"/>
        <v>0</v>
      </c>
      <c r="G99" s="72" t="s">
        <v>19</v>
      </c>
      <c r="H99" s="15">
        <f>Inschr!J99</f>
        <v>0</v>
      </c>
      <c r="I99" s="57">
        <f>_xlfn.IFERROR(VLOOKUP(H99,Speeluren!$A$2:$B$43,2,FALSE),0)</f>
        <v>0</v>
      </c>
      <c r="J99" s="15">
        <f>Inschr!K99</f>
        <v>0</v>
      </c>
      <c r="K99" s="57">
        <f>_xlfn.IFERROR(VLOOKUP(J99,Speeluren!$A$2:$B$43,2,FALSE),0)</f>
        <v>0</v>
      </c>
      <c r="L99" s="15">
        <f>IF(ISERROR(VLOOKUP(B99,'Lottr Dubbel'!$C:$J,5,FALSE)),VLOOKUP(B99,'Lottr Dubbel'!$B:$J,3,FALSE),VLOOKUP(B99,'Lottr Dubbel'!$C:$J,5,FALSE))</f>
        <v>0</v>
      </c>
      <c r="M99" s="15">
        <f>IF(ISERROR(VLOOKUP($B99,'Lottr Dubbel'!$C:$J,6,FALSE)),VLOOKUP($B99,'Lottr Dubbel'!$B:$J,4,FALSE),VLOOKUP($B99,'Lottr Dubbel'!$C:$J,6,FALSE))</f>
        <v>0</v>
      </c>
    </row>
    <row r="100" spans="2:13" ht="12.75">
      <c r="B100" s="1">
        <f>Inschr!B100</f>
        <v>0</v>
      </c>
      <c r="C100" s="1">
        <f>Inschr!D100</f>
        <v>0</v>
      </c>
      <c r="D100" s="1">
        <f>Inschr!E100</f>
        <v>0</v>
      </c>
      <c r="E100" s="16" t="str">
        <f t="shared" si="5"/>
        <v>00:00</v>
      </c>
      <c r="F100" s="71">
        <f t="shared" si="4"/>
        <v>0</v>
      </c>
      <c r="G100" s="72" t="s">
        <v>19</v>
      </c>
      <c r="H100" s="15">
        <f>Inschr!J100</f>
        <v>0</v>
      </c>
      <c r="I100" s="57">
        <f>_xlfn.IFERROR(VLOOKUP(H100,Speeluren!$A$2:$B$43,2,FALSE),0)</f>
        <v>0</v>
      </c>
      <c r="J100" s="15">
        <f>Inschr!K100</f>
        <v>0</v>
      </c>
      <c r="K100" s="57">
        <f>_xlfn.IFERROR(VLOOKUP(J100,Speeluren!$A$2:$B$43,2,FALSE),0)</f>
        <v>0</v>
      </c>
      <c r="L100" s="15">
        <f>IF(ISERROR(VLOOKUP(B100,'Lottr Dubbel'!$C:$J,5,FALSE)),VLOOKUP(B100,'Lottr Dubbel'!$B:$J,3,FALSE),VLOOKUP(B100,'Lottr Dubbel'!$C:$J,5,FALSE))</f>
        <v>0</v>
      </c>
      <c r="M100" s="15">
        <f>IF(ISERROR(VLOOKUP($B100,'Lottr Dubbel'!$C:$J,6,FALSE)),VLOOKUP($B100,'Lottr Dubbel'!$B:$J,4,FALSE),VLOOKUP($B100,'Lottr Dubbel'!$C:$J,6,FALSE))</f>
        <v>0</v>
      </c>
    </row>
    <row r="101" spans="2:13" ht="12.75">
      <c r="B101" s="1">
        <f>Inschr!B101</f>
        <v>0</v>
      </c>
      <c r="C101" s="1">
        <f>Inschr!D101</f>
        <v>0</v>
      </c>
      <c r="D101" s="1">
        <f>Inschr!E101</f>
        <v>0</v>
      </c>
      <c r="E101" s="16" t="str">
        <f t="shared" si="5"/>
        <v>00:00</v>
      </c>
      <c r="F101" s="71">
        <f t="shared" si="4"/>
        <v>0</v>
      </c>
      <c r="G101" s="72" t="s">
        <v>19</v>
      </c>
      <c r="H101" s="15">
        <f>Inschr!J101</f>
        <v>0</v>
      </c>
      <c r="I101" s="57">
        <f>_xlfn.IFERROR(VLOOKUP(H101,Speeluren!$A$2:$B$43,2,FALSE),0)</f>
        <v>0</v>
      </c>
      <c r="J101" s="15">
        <f>Inschr!K101</f>
        <v>0</v>
      </c>
      <c r="K101" s="57">
        <f>_xlfn.IFERROR(VLOOKUP(J101,Speeluren!$A$2:$B$43,2,FALSE),0)</f>
        <v>0</v>
      </c>
      <c r="L101" s="15">
        <f>IF(ISERROR(VLOOKUP(B101,'Lottr Dubbel'!$C:$J,5,FALSE)),VLOOKUP(B101,'Lottr Dubbel'!$B:$J,3,FALSE),VLOOKUP(B101,'Lottr Dubbel'!$C:$J,5,FALSE))</f>
        <v>0</v>
      </c>
      <c r="M101" s="15">
        <f>IF(ISERROR(VLOOKUP($B101,'Lottr Dubbel'!$C:$J,6,FALSE)),VLOOKUP($B101,'Lottr Dubbel'!$B:$J,4,FALSE),VLOOKUP($B101,'Lottr Dubbel'!$C:$J,6,FALSE))</f>
        <v>0</v>
      </c>
    </row>
    <row r="102" spans="2:13" ht="12.75">
      <c r="B102" s="1">
        <f>Inschr!B102</f>
        <v>0</v>
      </c>
      <c r="C102" s="1">
        <f>Inschr!D102</f>
        <v>0</v>
      </c>
      <c r="D102" s="1">
        <f>Inschr!E102</f>
        <v>0</v>
      </c>
      <c r="E102" s="16" t="str">
        <f t="shared" si="5"/>
        <v>00:00</v>
      </c>
      <c r="F102" s="71">
        <f t="shared" si="4"/>
        <v>0</v>
      </c>
      <c r="G102" s="72" t="s">
        <v>19</v>
      </c>
      <c r="H102" s="15">
        <f>Inschr!J102</f>
        <v>0</v>
      </c>
      <c r="I102" s="57">
        <f>_xlfn.IFERROR(VLOOKUP(H102,Speeluren!$A$2:$B$43,2,FALSE),0)</f>
        <v>0</v>
      </c>
      <c r="J102" s="15">
        <f>Inschr!K102</f>
        <v>0</v>
      </c>
      <c r="K102" s="57">
        <f>_xlfn.IFERROR(VLOOKUP(J102,Speeluren!$A$2:$B$43,2,FALSE),0)</f>
        <v>0</v>
      </c>
      <c r="L102" s="15">
        <f>IF(ISERROR(VLOOKUP(B102,'Lottr Dubbel'!$C:$J,5,FALSE)),VLOOKUP(B102,'Lottr Dubbel'!$B:$J,3,FALSE),VLOOKUP(B102,'Lottr Dubbel'!$C:$J,5,FALSE))</f>
        <v>0</v>
      </c>
      <c r="M102" s="15">
        <f>IF(ISERROR(VLOOKUP($B102,'Lottr Dubbel'!$C:$J,6,FALSE)),VLOOKUP($B102,'Lottr Dubbel'!$B:$J,4,FALSE),VLOOKUP($B102,'Lottr Dubbel'!$C:$J,6,FALSE))</f>
        <v>0</v>
      </c>
    </row>
    <row r="103" spans="2:13" ht="12.75">
      <c r="B103" s="1">
        <f>Inschr!B103</f>
        <v>0</v>
      </c>
      <c r="C103" s="1">
        <f>Inschr!D103</f>
        <v>0</v>
      </c>
      <c r="D103" s="1">
        <f>Inschr!E103</f>
        <v>0</v>
      </c>
      <c r="E103" s="16" t="str">
        <f t="shared" si="5"/>
        <v>00:00</v>
      </c>
      <c r="F103" s="71">
        <f t="shared" si="4"/>
        <v>0</v>
      </c>
      <c r="G103" s="72" t="s">
        <v>19</v>
      </c>
      <c r="H103" s="15">
        <f>Inschr!J103</f>
        <v>0</v>
      </c>
      <c r="I103" s="57">
        <f>_xlfn.IFERROR(VLOOKUP(H103,Speeluren!$A$2:$B$43,2,FALSE),0)</f>
        <v>0</v>
      </c>
      <c r="J103" s="15">
        <f>Inschr!K103</f>
        <v>0</v>
      </c>
      <c r="K103" s="57">
        <f>_xlfn.IFERROR(VLOOKUP(J103,Speeluren!$A$2:$B$43,2,FALSE),0)</f>
        <v>0</v>
      </c>
      <c r="L103" s="15">
        <f>IF(ISERROR(VLOOKUP(B103,'Lottr Dubbel'!$C:$J,5,FALSE)),VLOOKUP(B103,'Lottr Dubbel'!$B:$J,3,FALSE),VLOOKUP(B103,'Lottr Dubbel'!$C:$J,5,FALSE))</f>
        <v>0</v>
      </c>
      <c r="M103" s="15">
        <f>IF(ISERROR(VLOOKUP($B103,'Lottr Dubbel'!$C:$J,6,FALSE)),VLOOKUP($B103,'Lottr Dubbel'!$B:$J,4,FALSE),VLOOKUP($B103,'Lottr Dubbel'!$C:$J,6,FALSE))</f>
        <v>0</v>
      </c>
    </row>
    <row r="104" spans="2:13" ht="12.75">
      <c r="B104" s="1">
        <f>Inschr!B104</f>
        <v>0</v>
      </c>
      <c r="C104" s="1">
        <f>Inschr!D104</f>
        <v>0</v>
      </c>
      <c r="D104" s="1">
        <f>Inschr!E104</f>
        <v>0</v>
      </c>
      <c r="E104" s="16" t="str">
        <f t="shared" si="5"/>
        <v>00:00</v>
      </c>
      <c r="F104" s="71">
        <f t="shared" si="4"/>
        <v>0</v>
      </c>
      <c r="G104" s="72" t="s">
        <v>19</v>
      </c>
      <c r="H104" s="15">
        <f>Inschr!J104</f>
        <v>0</v>
      </c>
      <c r="I104" s="57">
        <f>_xlfn.IFERROR(VLOOKUP(H104,Speeluren!$A$2:$B$43,2,FALSE),0)</f>
        <v>0</v>
      </c>
      <c r="J104" s="15">
        <f>Inschr!K104</f>
        <v>0</v>
      </c>
      <c r="K104" s="57">
        <f>_xlfn.IFERROR(VLOOKUP(J104,Speeluren!$A$2:$B$43,2,FALSE),0)</f>
        <v>0</v>
      </c>
      <c r="L104" s="15">
        <f>IF(ISERROR(VLOOKUP(B104,'Lottr Dubbel'!$C:$J,5,FALSE)),VLOOKUP(B104,'Lottr Dubbel'!$B:$J,3,FALSE),VLOOKUP(B104,'Lottr Dubbel'!$C:$J,5,FALSE))</f>
        <v>0</v>
      </c>
      <c r="M104" s="15">
        <f>IF(ISERROR(VLOOKUP($B104,'Lottr Dubbel'!$C:$J,6,FALSE)),VLOOKUP($B104,'Lottr Dubbel'!$B:$J,4,FALSE),VLOOKUP($B104,'Lottr Dubbel'!$C:$J,6,FALSE))</f>
        <v>0</v>
      </c>
    </row>
    <row r="105" spans="2:13" ht="12.75">
      <c r="B105" s="1">
        <f>Inschr!B105</f>
        <v>0</v>
      </c>
      <c r="C105" s="1">
        <f>Inschr!D105</f>
        <v>0</v>
      </c>
      <c r="D105" s="1">
        <f>Inschr!E105</f>
        <v>0</v>
      </c>
      <c r="E105" s="16" t="str">
        <f t="shared" si="5"/>
        <v>00:00</v>
      </c>
      <c r="F105" s="71">
        <f t="shared" si="4"/>
        <v>0</v>
      </c>
      <c r="G105" s="72" t="s">
        <v>19</v>
      </c>
      <c r="H105" s="15">
        <f>Inschr!J105</f>
        <v>0</v>
      </c>
      <c r="I105" s="57">
        <f>_xlfn.IFERROR(VLOOKUP(H105,Speeluren!$A$2:$B$43,2,FALSE),0)</f>
        <v>0</v>
      </c>
      <c r="J105" s="15">
        <f>Inschr!K105</f>
        <v>0</v>
      </c>
      <c r="K105" s="57">
        <f>_xlfn.IFERROR(VLOOKUP(J105,Speeluren!$A$2:$B$43,2,FALSE),0)</f>
        <v>0</v>
      </c>
      <c r="L105" s="15">
        <f>IF(ISERROR(VLOOKUP(B105,'Lottr Dubbel'!$C:$J,5,FALSE)),VLOOKUP(B105,'Lottr Dubbel'!$B:$J,3,FALSE),VLOOKUP(B105,'Lottr Dubbel'!$C:$J,5,FALSE))</f>
        <v>0</v>
      </c>
      <c r="M105" s="15">
        <f>IF(ISERROR(VLOOKUP($B105,'Lottr Dubbel'!$C:$J,6,FALSE)),VLOOKUP($B105,'Lottr Dubbel'!$B:$J,4,FALSE),VLOOKUP($B105,'Lottr Dubbel'!$C:$J,6,FALSE))</f>
        <v>0</v>
      </c>
    </row>
    <row r="106" spans="2:13" ht="12.75">
      <c r="B106" s="1">
        <f>Inschr!B106</f>
        <v>0</v>
      </c>
      <c r="C106" s="1">
        <f>Inschr!D106</f>
        <v>0</v>
      </c>
      <c r="D106" s="1">
        <f>Inschr!E106</f>
        <v>0</v>
      </c>
      <c r="E106" s="16" t="str">
        <f t="shared" si="5"/>
        <v>00:00</v>
      </c>
      <c r="F106" s="71">
        <f t="shared" si="4"/>
        <v>0</v>
      </c>
      <c r="G106" s="72" t="s">
        <v>19</v>
      </c>
      <c r="H106" s="15">
        <f>Inschr!J106</f>
        <v>0</v>
      </c>
      <c r="I106" s="57">
        <f>_xlfn.IFERROR(VLOOKUP(H106,Speeluren!$A$2:$B$43,2,FALSE),0)</f>
        <v>0</v>
      </c>
      <c r="J106" s="15">
        <f>Inschr!K106</f>
        <v>0</v>
      </c>
      <c r="K106" s="57">
        <f>_xlfn.IFERROR(VLOOKUP(J106,Speeluren!$A$2:$B$43,2,FALSE),0)</f>
        <v>0</v>
      </c>
      <c r="L106" s="15">
        <f>IF(ISERROR(VLOOKUP(B106,'Lottr Dubbel'!$C:$J,5,FALSE)),VLOOKUP(B106,'Lottr Dubbel'!$B:$J,3,FALSE),VLOOKUP(B106,'Lottr Dubbel'!$C:$J,5,FALSE))</f>
        <v>0</v>
      </c>
      <c r="M106" s="15">
        <f>IF(ISERROR(VLOOKUP($B106,'Lottr Dubbel'!$C:$J,6,FALSE)),VLOOKUP($B106,'Lottr Dubbel'!$B:$J,4,FALSE),VLOOKUP($B106,'Lottr Dubbel'!$C:$J,6,FALSE))</f>
        <v>0</v>
      </c>
    </row>
    <row r="107" spans="2:13" ht="12.75">
      <c r="B107" s="1">
        <f>Inschr!B107</f>
        <v>0</v>
      </c>
      <c r="C107" s="1">
        <f>Inschr!D107</f>
        <v>0</v>
      </c>
      <c r="D107" s="1">
        <f>Inschr!E107</f>
        <v>0</v>
      </c>
      <c r="E107" s="16" t="str">
        <f t="shared" si="5"/>
        <v>00:00</v>
      </c>
      <c r="F107" s="71">
        <f t="shared" si="4"/>
        <v>0</v>
      </c>
      <c r="G107" s="72" t="s">
        <v>19</v>
      </c>
      <c r="H107" s="15">
        <f>Inschr!J107</f>
        <v>0</v>
      </c>
      <c r="I107" s="57">
        <f>_xlfn.IFERROR(VLOOKUP(H107,Speeluren!$A$2:$B$43,2,FALSE),0)</f>
        <v>0</v>
      </c>
      <c r="J107" s="15">
        <f>Inschr!K107</f>
        <v>0</v>
      </c>
      <c r="K107" s="57">
        <f>_xlfn.IFERROR(VLOOKUP(J107,Speeluren!$A$2:$B$43,2,FALSE),0)</f>
        <v>0</v>
      </c>
      <c r="L107" s="15">
        <f>IF(ISERROR(VLOOKUP(B107,'Lottr Dubbel'!$C:$J,5,FALSE)),VLOOKUP(B107,'Lottr Dubbel'!$B:$J,3,FALSE),VLOOKUP(B107,'Lottr Dubbel'!$C:$J,5,FALSE))</f>
        <v>0</v>
      </c>
      <c r="M107" s="15">
        <f>IF(ISERROR(VLOOKUP($B107,'Lottr Dubbel'!$C:$J,6,FALSE)),VLOOKUP($B107,'Lottr Dubbel'!$B:$J,4,FALSE),VLOOKUP($B107,'Lottr Dubbel'!$C:$J,6,FALSE))</f>
        <v>0</v>
      </c>
    </row>
    <row r="108" spans="2:13" ht="12.75">
      <c r="B108" s="1">
        <f>Inschr!B108</f>
        <v>0</v>
      </c>
      <c r="C108" s="1">
        <f>Inschr!D108</f>
        <v>0</v>
      </c>
      <c r="D108" s="1">
        <f>Inschr!E108</f>
        <v>0</v>
      </c>
      <c r="E108" s="16" t="str">
        <f t="shared" si="5"/>
        <v>00:00</v>
      </c>
      <c r="F108" s="71">
        <f t="shared" si="4"/>
        <v>0</v>
      </c>
      <c r="G108" s="72" t="s">
        <v>19</v>
      </c>
      <c r="H108" s="15">
        <f>Inschr!J108</f>
        <v>0</v>
      </c>
      <c r="I108" s="57">
        <f>_xlfn.IFERROR(VLOOKUP(H108,Speeluren!$A$2:$B$43,2,FALSE),0)</f>
        <v>0</v>
      </c>
      <c r="J108" s="15">
        <f>Inschr!K108</f>
        <v>0</v>
      </c>
      <c r="K108" s="57">
        <f>_xlfn.IFERROR(VLOOKUP(J108,Speeluren!$A$2:$B$43,2,FALSE),0)</f>
        <v>0</v>
      </c>
      <c r="L108" s="15">
        <f>IF(ISERROR(VLOOKUP(B108,'Lottr Dubbel'!$C:$J,5,FALSE)),VLOOKUP(B108,'Lottr Dubbel'!$B:$J,3,FALSE),VLOOKUP(B108,'Lottr Dubbel'!$C:$J,5,FALSE))</f>
        <v>0</v>
      </c>
      <c r="M108" s="15">
        <f>IF(ISERROR(VLOOKUP($B108,'Lottr Dubbel'!$C:$J,6,FALSE)),VLOOKUP($B108,'Lottr Dubbel'!$B:$J,4,FALSE),VLOOKUP($B108,'Lottr Dubbel'!$C:$J,6,FALSE))</f>
        <v>0</v>
      </c>
    </row>
    <row r="109" spans="2:13" ht="12.75">
      <c r="B109" s="1">
        <f>Inschr!B109</f>
        <v>0</v>
      </c>
      <c r="C109" s="1">
        <f>Inschr!D109</f>
        <v>0</v>
      </c>
      <c r="D109" s="1">
        <f>Inschr!E109</f>
        <v>0</v>
      </c>
      <c r="E109" s="16" t="str">
        <f t="shared" si="5"/>
        <v>00:00</v>
      </c>
      <c r="F109" s="71">
        <f t="shared" si="4"/>
        <v>0</v>
      </c>
      <c r="G109" s="72" t="s">
        <v>19</v>
      </c>
      <c r="H109" s="15">
        <f>Inschr!J109</f>
        <v>0</v>
      </c>
      <c r="I109" s="57">
        <f>_xlfn.IFERROR(VLOOKUP(H109,Speeluren!$A$2:$B$43,2,FALSE),0)</f>
        <v>0</v>
      </c>
      <c r="J109" s="15">
        <f>Inschr!K109</f>
        <v>0</v>
      </c>
      <c r="K109" s="57">
        <f>_xlfn.IFERROR(VLOOKUP(J109,Speeluren!$A$2:$B$43,2,FALSE),0)</f>
        <v>0</v>
      </c>
      <c r="L109" s="15">
        <f>IF(ISERROR(VLOOKUP(B109,'Lottr Dubbel'!$C:$J,5,FALSE)),VLOOKUP(B109,'Lottr Dubbel'!$B:$J,3,FALSE),VLOOKUP(B109,'Lottr Dubbel'!$C:$J,5,FALSE))</f>
        <v>0</v>
      </c>
      <c r="M109" s="15">
        <f>IF(ISERROR(VLOOKUP($B109,'Lottr Dubbel'!$C:$J,6,FALSE)),VLOOKUP($B109,'Lottr Dubbel'!$B:$J,4,FALSE),VLOOKUP($B109,'Lottr Dubbel'!$C:$J,6,FALSE))</f>
        <v>0</v>
      </c>
    </row>
    <row r="110" spans="2:13" ht="12.75">
      <c r="B110" s="1">
        <f>Inschr!B110</f>
        <v>0</v>
      </c>
      <c r="C110" s="1">
        <f>Inschr!D110</f>
        <v>0</v>
      </c>
      <c r="D110" s="1">
        <f>Inschr!E110</f>
        <v>0</v>
      </c>
      <c r="E110" s="16" t="str">
        <f t="shared" si="5"/>
        <v>00:00</v>
      </c>
      <c r="F110" s="71">
        <f t="shared" si="4"/>
        <v>0</v>
      </c>
      <c r="G110" s="72" t="s">
        <v>19</v>
      </c>
      <c r="H110" s="15">
        <f>Inschr!J110</f>
        <v>0</v>
      </c>
      <c r="I110" s="57">
        <f>_xlfn.IFERROR(VLOOKUP(H110,Speeluren!$A$2:$B$43,2,FALSE),0)</f>
        <v>0</v>
      </c>
      <c r="J110" s="15">
        <f>Inschr!K110</f>
        <v>0</v>
      </c>
      <c r="K110" s="57">
        <f>_xlfn.IFERROR(VLOOKUP(J110,Speeluren!$A$2:$B$43,2,FALSE),0)</f>
        <v>0</v>
      </c>
      <c r="L110" s="15">
        <f>IF(ISERROR(VLOOKUP(B110,'Lottr Dubbel'!$C:$J,5,FALSE)),VLOOKUP(B110,'Lottr Dubbel'!$B:$J,3,FALSE),VLOOKUP(B110,'Lottr Dubbel'!$C:$J,5,FALSE))</f>
        <v>0</v>
      </c>
      <c r="M110" s="15">
        <f>IF(ISERROR(VLOOKUP($B110,'Lottr Dubbel'!$C:$J,6,FALSE)),VLOOKUP($B110,'Lottr Dubbel'!$B:$J,4,FALSE),VLOOKUP($B110,'Lottr Dubbel'!$C:$J,6,FALSE))</f>
        <v>0</v>
      </c>
    </row>
    <row r="111" spans="2:13" ht="12.75">
      <c r="B111" s="1">
        <f>Inschr!B111</f>
        <v>0</v>
      </c>
      <c r="C111" s="1">
        <f>Inschr!D111</f>
        <v>0</v>
      </c>
      <c r="D111" s="1">
        <f>Inschr!E111</f>
        <v>0</v>
      </c>
      <c r="E111" s="16" t="str">
        <f t="shared" si="5"/>
        <v>00:00</v>
      </c>
      <c r="F111" s="71">
        <f t="shared" si="4"/>
        <v>0</v>
      </c>
      <c r="G111" s="72" t="s">
        <v>19</v>
      </c>
      <c r="H111" s="15">
        <f>Inschr!J111</f>
        <v>0</v>
      </c>
      <c r="I111" s="57">
        <f>_xlfn.IFERROR(VLOOKUP(H111,Speeluren!$A$2:$B$43,2,FALSE),0)</f>
        <v>0</v>
      </c>
      <c r="J111" s="15">
        <f>Inschr!K111</f>
        <v>0</v>
      </c>
      <c r="K111" s="57">
        <f>_xlfn.IFERROR(VLOOKUP(J111,Speeluren!$A$2:$B$43,2,FALSE),0)</f>
        <v>0</v>
      </c>
      <c r="L111" s="15">
        <f>IF(ISERROR(VLOOKUP(B111,'Lottr Dubbel'!$C:$J,5,FALSE)),VLOOKUP(B111,'Lottr Dubbel'!$B:$J,3,FALSE),VLOOKUP(B111,'Lottr Dubbel'!$C:$J,5,FALSE))</f>
        <v>0</v>
      </c>
      <c r="M111" s="15">
        <f>IF(ISERROR(VLOOKUP($B111,'Lottr Dubbel'!$C:$J,6,FALSE)),VLOOKUP($B111,'Lottr Dubbel'!$B:$J,4,FALSE),VLOOKUP($B111,'Lottr Dubbel'!$C:$J,6,FALSE))</f>
        <v>0</v>
      </c>
    </row>
    <row r="112" spans="2:13" ht="12.75">
      <c r="B112" s="1">
        <f>Inschr!B112</f>
        <v>0</v>
      </c>
      <c r="C112" s="1">
        <f>Inschr!D112</f>
        <v>0</v>
      </c>
      <c r="D112" s="1">
        <f>Inschr!E112</f>
        <v>0</v>
      </c>
      <c r="E112" s="16" t="str">
        <f t="shared" si="5"/>
        <v>00:00</v>
      </c>
      <c r="F112" s="71">
        <f t="shared" si="4"/>
        <v>0</v>
      </c>
      <c r="G112" s="72" t="s">
        <v>19</v>
      </c>
      <c r="H112" s="15">
        <f>Inschr!J112</f>
        <v>0</v>
      </c>
      <c r="I112" s="57">
        <f>_xlfn.IFERROR(VLOOKUP(H112,Speeluren!$A$2:$B$43,2,FALSE),0)</f>
        <v>0</v>
      </c>
      <c r="J112" s="15">
        <f>Inschr!K112</f>
        <v>0</v>
      </c>
      <c r="K112" s="57">
        <f>_xlfn.IFERROR(VLOOKUP(J112,Speeluren!$A$2:$B$43,2,FALSE),0)</f>
        <v>0</v>
      </c>
      <c r="L112" s="15">
        <f>IF(ISERROR(VLOOKUP(B112,'Lottr Dubbel'!$C:$J,5,FALSE)),VLOOKUP(B112,'Lottr Dubbel'!$B:$J,3,FALSE),VLOOKUP(B112,'Lottr Dubbel'!$C:$J,5,FALSE))</f>
        <v>0</v>
      </c>
      <c r="M112" s="15">
        <f>IF(ISERROR(VLOOKUP($B112,'Lottr Dubbel'!$C:$J,6,FALSE)),VLOOKUP($B112,'Lottr Dubbel'!$B:$J,4,FALSE),VLOOKUP($B112,'Lottr Dubbel'!$C:$J,6,FALSE))</f>
        <v>0</v>
      </c>
    </row>
    <row r="113" spans="2:13" ht="12.75">
      <c r="B113" s="1">
        <f>Inschr!B113</f>
        <v>0</v>
      </c>
      <c r="C113" s="1">
        <f>Inschr!D113</f>
        <v>0</v>
      </c>
      <c r="D113" s="1">
        <f>Inschr!E113</f>
        <v>0</v>
      </c>
      <c r="E113" s="16" t="str">
        <f t="shared" si="5"/>
        <v>00:00</v>
      </c>
      <c r="F113" s="71">
        <f t="shared" si="4"/>
        <v>0</v>
      </c>
      <c r="G113" s="72" t="s">
        <v>19</v>
      </c>
      <c r="H113" s="15">
        <f>Inschr!J113</f>
        <v>0</v>
      </c>
      <c r="I113" s="57">
        <f>_xlfn.IFERROR(VLOOKUP(H113,Speeluren!$A$2:$B$43,2,FALSE),0)</f>
        <v>0</v>
      </c>
      <c r="J113" s="15">
        <f>Inschr!K113</f>
        <v>0</v>
      </c>
      <c r="K113" s="57">
        <f>_xlfn.IFERROR(VLOOKUP(J113,Speeluren!$A$2:$B$43,2,FALSE),0)</f>
        <v>0</v>
      </c>
      <c r="L113" s="15">
        <f>IF(ISERROR(VLOOKUP(B113,'Lottr Dubbel'!$C:$J,5,FALSE)),VLOOKUP(B113,'Lottr Dubbel'!$B:$J,3,FALSE),VLOOKUP(B113,'Lottr Dubbel'!$C:$J,5,FALSE))</f>
        <v>0</v>
      </c>
      <c r="M113" s="15">
        <f>IF(ISERROR(VLOOKUP($B113,'Lottr Dubbel'!$C:$J,6,FALSE)),VLOOKUP($B113,'Lottr Dubbel'!$B:$J,4,FALSE),VLOOKUP($B113,'Lottr Dubbel'!$C:$J,6,FALSE))</f>
        <v>0</v>
      </c>
    </row>
    <row r="114" spans="2:13" ht="12.75">
      <c r="B114" s="1">
        <f>Inschr!B114</f>
        <v>0</v>
      </c>
      <c r="C114" s="1">
        <f>Inschr!D114</f>
        <v>0</v>
      </c>
      <c r="D114" s="1">
        <f>Inschr!E114</f>
        <v>0</v>
      </c>
      <c r="E114" s="16" t="str">
        <f t="shared" si="5"/>
        <v>00:00</v>
      </c>
      <c r="F114" s="71">
        <f t="shared" si="4"/>
        <v>0</v>
      </c>
      <c r="G114" s="72" t="s">
        <v>19</v>
      </c>
      <c r="H114" s="15">
        <f>Inschr!J114</f>
        <v>0</v>
      </c>
      <c r="I114" s="57">
        <f>_xlfn.IFERROR(VLOOKUP(H114,Speeluren!$A$2:$B$43,2,FALSE),0)</f>
        <v>0</v>
      </c>
      <c r="J114" s="15">
        <f>Inschr!K114</f>
        <v>0</v>
      </c>
      <c r="K114" s="57">
        <f>_xlfn.IFERROR(VLOOKUP(J114,Speeluren!$A$2:$B$43,2,FALSE),0)</f>
        <v>0</v>
      </c>
      <c r="L114" s="15">
        <f>IF(ISERROR(VLOOKUP(B114,'Lottr Dubbel'!$C:$J,5,FALSE)),VLOOKUP(B114,'Lottr Dubbel'!$B:$J,3,FALSE),VLOOKUP(B114,'Lottr Dubbel'!$C:$J,5,FALSE))</f>
        <v>0</v>
      </c>
      <c r="M114" s="15">
        <f>IF(ISERROR(VLOOKUP($B114,'Lottr Dubbel'!$C:$J,6,FALSE)),VLOOKUP($B114,'Lottr Dubbel'!$B:$J,4,FALSE),VLOOKUP($B114,'Lottr Dubbel'!$C:$J,6,FALSE))</f>
        <v>0</v>
      </c>
    </row>
    <row r="115" spans="2:13" ht="12.75">
      <c r="B115" s="1">
        <f>Inschr!B115</f>
        <v>0</v>
      </c>
      <c r="C115" s="1">
        <f>Inschr!D115</f>
        <v>0</v>
      </c>
      <c r="D115" s="1">
        <f>Inschr!E115</f>
        <v>0</v>
      </c>
      <c r="E115" s="16" t="str">
        <f t="shared" si="5"/>
        <v>00:00</v>
      </c>
      <c r="F115" s="71">
        <f t="shared" si="4"/>
        <v>0</v>
      </c>
      <c r="G115" s="72" t="s">
        <v>19</v>
      </c>
      <c r="H115" s="15">
        <f>Inschr!J115</f>
        <v>0</v>
      </c>
      <c r="I115" s="57">
        <f>_xlfn.IFERROR(VLOOKUP(H115,Speeluren!$A$2:$B$43,2,FALSE),0)</f>
        <v>0</v>
      </c>
      <c r="J115" s="15">
        <f>Inschr!K115</f>
        <v>0</v>
      </c>
      <c r="K115" s="57">
        <f>_xlfn.IFERROR(VLOOKUP(J115,Speeluren!$A$2:$B$43,2,FALSE),0)</f>
        <v>0</v>
      </c>
      <c r="L115" s="15">
        <f>IF(ISERROR(VLOOKUP(B115,'Lottr Dubbel'!$C:$J,5,FALSE)),VLOOKUP(B115,'Lottr Dubbel'!$B:$J,3,FALSE),VLOOKUP(B115,'Lottr Dubbel'!$C:$J,5,FALSE))</f>
        <v>0</v>
      </c>
      <c r="M115" s="15">
        <f>IF(ISERROR(VLOOKUP($B115,'Lottr Dubbel'!$C:$J,6,FALSE)),VLOOKUP($B115,'Lottr Dubbel'!$B:$J,4,FALSE),VLOOKUP($B115,'Lottr Dubbel'!$C:$J,6,FALSE))</f>
        <v>0</v>
      </c>
    </row>
    <row r="116" spans="2:13" ht="12.75">
      <c r="B116" s="1">
        <f>Inschr!B116</f>
        <v>0</v>
      </c>
      <c r="C116" s="1">
        <f>Inschr!D116</f>
        <v>0</v>
      </c>
      <c r="D116" s="1">
        <f>Inschr!E116</f>
        <v>0</v>
      </c>
      <c r="E116" s="16" t="str">
        <f aca="true" t="shared" si="6" ref="E116:E179">IF(AND(I116=0,K116=0),"00:00",IF(I116=K116,"FOUT",IF(I116=0,K116,IF(K116=0,I116,IF(I116&lt;K116,I116,K116)))))</f>
        <v>00:00</v>
      </c>
      <c r="F116" s="71">
        <f t="shared" si="4"/>
        <v>0</v>
      </c>
      <c r="G116" s="72" t="s">
        <v>19</v>
      </c>
      <c r="H116" s="15">
        <f>Inschr!J116</f>
        <v>0</v>
      </c>
      <c r="I116" s="57">
        <f>_xlfn.IFERROR(VLOOKUP(H116,Speeluren!$A$2:$B$43,2,FALSE),0)</f>
        <v>0</v>
      </c>
      <c r="J116" s="15">
        <f>Inschr!K116</f>
        <v>0</v>
      </c>
      <c r="K116" s="57">
        <f>_xlfn.IFERROR(VLOOKUP(J116,Speeluren!$A$2:$B$43,2,FALSE),0)</f>
        <v>0</v>
      </c>
      <c r="L116" s="15">
        <f>IF(ISERROR(VLOOKUP(B116,'Lottr Dubbel'!$C:$J,5,FALSE)),VLOOKUP(B116,'Lottr Dubbel'!$B:$J,3,FALSE),VLOOKUP(B116,'Lottr Dubbel'!$C:$J,5,FALSE))</f>
        <v>0</v>
      </c>
      <c r="M116" s="15">
        <f>IF(ISERROR(VLOOKUP($B116,'Lottr Dubbel'!$C:$J,6,FALSE)),VLOOKUP($B116,'Lottr Dubbel'!$B:$J,4,FALSE),VLOOKUP($B116,'Lottr Dubbel'!$C:$J,6,FALSE))</f>
        <v>0</v>
      </c>
    </row>
    <row r="117" spans="2:13" ht="12.75">
      <c r="B117" s="1">
        <f>Inschr!B117</f>
        <v>0</v>
      </c>
      <c r="C117" s="1">
        <f>Inschr!D117</f>
        <v>0</v>
      </c>
      <c r="D117" s="1">
        <f>Inschr!E117</f>
        <v>0</v>
      </c>
      <c r="E117" s="16" t="str">
        <f t="shared" si="6"/>
        <v>00:00</v>
      </c>
      <c r="F117" s="71">
        <f t="shared" si="4"/>
        <v>0</v>
      </c>
      <c r="G117" s="72" t="s">
        <v>19</v>
      </c>
      <c r="H117" s="15">
        <f>Inschr!J117</f>
        <v>0</v>
      </c>
      <c r="I117" s="57">
        <f>_xlfn.IFERROR(VLOOKUP(H117,Speeluren!$A$2:$B$43,2,FALSE),0)</f>
        <v>0</v>
      </c>
      <c r="J117" s="15">
        <f>Inschr!K117</f>
        <v>0</v>
      </c>
      <c r="K117" s="57">
        <f>_xlfn.IFERROR(VLOOKUP(J117,Speeluren!$A$2:$B$43,2,FALSE),0)</f>
        <v>0</v>
      </c>
      <c r="L117" s="15">
        <f>IF(ISERROR(VLOOKUP(B117,'Lottr Dubbel'!$C:$J,5,FALSE)),VLOOKUP(B117,'Lottr Dubbel'!$B:$J,3,FALSE),VLOOKUP(B117,'Lottr Dubbel'!$C:$J,5,FALSE))</f>
        <v>0</v>
      </c>
      <c r="M117" s="15">
        <f>IF(ISERROR(VLOOKUP($B117,'Lottr Dubbel'!$C:$J,6,FALSE)),VLOOKUP($B117,'Lottr Dubbel'!$B:$J,4,FALSE),VLOOKUP($B117,'Lottr Dubbel'!$C:$J,6,FALSE))</f>
        <v>0</v>
      </c>
    </row>
    <row r="118" spans="2:13" ht="12.75">
      <c r="B118" s="1">
        <f>Inschr!B118</f>
        <v>0</v>
      </c>
      <c r="C118" s="1">
        <f>Inschr!D118</f>
        <v>0</v>
      </c>
      <c r="D118" s="1">
        <f>Inschr!E118</f>
        <v>0</v>
      </c>
      <c r="E118" s="16" t="str">
        <f t="shared" si="6"/>
        <v>00:00</v>
      </c>
      <c r="F118" s="71">
        <f t="shared" si="4"/>
        <v>0</v>
      </c>
      <c r="G118" s="72" t="s">
        <v>19</v>
      </c>
      <c r="H118" s="15">
        <f>Inschr!J118</f>
        <v>0</v>
      </c>
      <c r="I118" s="57">
        <f>_xlfn.IFERROR(VLOOKUP(H118,Speeluren!$A$2:$B$43,2,FALSE),0)</f>
        <v>0</v>
      </c>
      <c r="J118" s="15">
        <f>Inschr!K118</f>
        <v>0</v>
      </c>
      <c r="K118" s="57">
        <f>_xlfn.IFERROR(VLOOKUP(J118,Speeluren!$A$2:$B$43,2,FALSE),0)</f>
        <v>0</v>
      </c>
      <c r="L118" s="15">
        <f>IF(ISERROR(VLOOKUP(B118,'Lottr Dubbel'!$C:$J,5,FALSE)),VLOOKUP(B118,'Lottr Dubbel'!$B:$J,3,FALSE),VLOOKUP(B118,'Lottr Dubbel'!$C:$J,5,FALSE))</f>
        <v>0</v>
      </c>
      <c r="M118" s="15">
        <f>IF(ISERROR(VLOOKUP($B118,'Lottr Dubbel'!$C:$J,6,FALSE)),VLOOKUP($B118,'Lottr Dubbel'!$B:$J,4,FALSE),VLOOKUP($B118,'Lottr Dubbel'!$C:$J,6,FALSE))</f>
        <v>0</v>
      </c>
    </row>
    <row r="119" spans="2:13" ht="12.75">
      <c r="B119" s="1">
        <f>Inschr!B119</f>
        <v>0</v>
      </c>
      <c r="C119" s="1">
        <f>Inschr!D119</f>
        <v>0</v>
      </c>
      <c r="D119" s="1">
        <f>Inschr!E119</f>
        <v>0</v>
      </c>
      <c r="E119" s="16" t="str">
        <f t="shared" si="6"/>
        <v>00:00</v>
      </c>
      <c r="F119" s="71">
        <f t="shared" si="4"/>
        <v>0</v>
      </c>
      <c r="G119" s="72" t="s">
        <v>19</v>
      </c>
      <c r="H119" s="15">
        <f>Inschr!J119</f>
        <v>0</v>
      </c>
      <c r="I119" s="57">
        <f>_xlfn.IFERROR(VLOOKUP(H119,Speeluren!$A$2:$B$43,2,FALSE),0)</f>
        <v>0</v>
      </c>
      <c r="J119" s="15">
        <f>Inschr!K119</f>
        <v>0</v>
      </c>
      <c r="K119" s="57">
        <f>_xlfn.IFERROR(VLOOKUP(J119,Speeluren!$A$2:$B$43,2,FALSE),0)</f>
        <v>0</v>
      </c>
      <c r="L119" s="15">
        <f>IF(ISERROR(VLOOKUP(B119,'Lottr Dubbel'!$C:$J,5,FALSE)),VLOOKUP(B119,'Lottr Dubbel'!$B:$J,3,FALSE),VLOOKUP(B119,'Lottr Dubbel'!$C:$J,5,FALSE))</f>
        <v>0</v>
      </c>
      <c r="M119" s="15">
        <f>IF(ISERROR(VLOOKUP($B119,'Lottr Dubbel'!$C:$J,6,FALSE)),VLOOKUP($B119,'Lottr Dubbel'!$B:$J,4,FALSE),VLOOKUP($B119,'Lottr Dubbel'!$C:$J,6,FALSE))</f>
        <v>0</v>
      </c>
    </row>
    <row r="120" spans="2:13" ht="12.75">
      <c r="B120" s="1">
        <f>Inschr!B120</f>
        <v>0</v>
      </c>
      <c r="C120" s="1">
        <f>Inschr!D120</f>
        <v>0</v>
      </c>
      <c r="D120" s="1">
        <f>Inschr!E120</f>
        <v>0</v>
      </c>
      <c r="E120" s="16" t="str">
        <f t="shared" si="6"/>
        <v>00:00</v>
      </c>
      <c r="F120" s="71">
        <f t="shared" si="4"/>
        <v>0</v>
      </c>
      <c r="G120" s="72" t="s">
        <v>19</v>
      </c>
      <c r="H120" s="15">
        <f>Inschr!J120</f>
        <v>0</v>
      </c>
      <c r="I120" s="57">
        <f>_xlfn.IFERROR(VLOOKUP(H120,Speeluren!$A$2:$B$43,2,FALSE),0)</f>
        <v>0</v>
      </c>
      <c r="J120" s="15">
        <f>Inschr!K120</f>
        <v>0</v>
      </c>
      <c r="K120" s="57">
        <f>_xlfn.IFERROR(VLOOKUP(J120,Speeluren!$A$2:$B$43,2,FALSE),0)</f>
        <v>0</v>
      </c>
      <c r="L120" s="15">
        <f>IF(ISERROR(VLOOKUP(B120,'Lottr Dubbel'!$C:$J,5,FALSE)),VLOOKUP(B120,'Lottr Dubbel'!$B:$J,3,FALSE),VLOOKUP(B120,'Lottr Dubbel'!$C:$J,5,FALSE))</f>
        <v>0</v>
      </c>
      <c r="M120" s="15">
        <f>IF(ISERROR(VLOOKUP($B120,'Lottr Dubbel'!$C:$J,6,FALSE)),VLOOKUP($B120,'Lottr Dubbel'!$B:$J,4,FALSE),VLOOKUP($B120,'Lottr Dubbel'!$C:$J,6,FALSE))</f>
        <v>0</v>
      </c>
    </row>
    <row r="121" spans="2:13" ht="12.75">
      <c r="B121" s="1">
        <f>Inschr!B121</f>
        <v>0</v>
      </c>
      <c r="C121" s="1">
        <f>Inschr!D121</f>
        <v>0</v>
      </c>
      <c r="D121" s="1">
        <f>Inschr!E121</f>
        <v>0</v>
      </c>
      <c r="E121" s="16" t="str">
        <f t="shared" si="6"/>
        <v>00:00</v>
      </c>
      <c r="F121" s="71">
        <f t="shared" si="4"/>
        <v>0</v>
      </c>
      <c r="G121" s="72" t="s">
        <v>19</v>
      </c>
      <c r="H121" s="15">
        <f>Inschr!J121</f>
        <v>0</v>
      </c>
      <c r="I121" s="57">
        <f>_xlfn.IFERROR(VLOOKUP(H121,Speeluren!$A$2:$B$43,2,FALSE),0)</f>
        <v>0</v>
      </c>
      <c r="J121" s="15">
        <f>Inschr!K121</f>
        <v>0</v>
      </c>
      <c r="K121" s="57">
        <f>_xlfn.IFERROR(VLOOKUP(J121,Speeluren!$A$2:$B$43,2,FALSE),0)</f>
        <v>0</v>
      </c>
      <c r="L121" s="15">
        <f>IF(ISERROR(VLOOKUP(B121,'Lottr Dubbel'!$C:$J,5,FALSE)),VLOOKUP(B121,'Lottr Dubbel'!$B:$J,3,FALSE),VLOOKUP(B121,'Lottr Dubbel'!$C:$J,5,FALSE))</f>
        <v>0</v>
      </c>
      <c r="M121" s="15">
        <f>IF(ISERROR(VLOOKUP($B121,'Lottr Dubbel'!$C:$J,6,FALSE)),VLOOKUP($B121,'Lottr Dubbel'!$B:$J,4,FALSE),VLOOKUP($B121,'Lottr Dubbel'!$C:$J,6,FALSE))</f>
        <v>0</v>
      </c>
    </row>
    <row r="122" spans="2:13" ht="12.75">
      <c r="B122" s="1">
        <f>Inschr!B122</f>
        <v>0</v>
      </c>
      <c r="C122" s="1">
        <f>Inschr!D122</f>
        <v>0</v>
      </c>
      <c r="D122" s="1">
        <f>Inschr!E122</f>
        <v>0</v>
      </c>
      <c r="E122" s="16" t="str">
        <f t="shared" si="6"/>
        <v>00:00</v>
      </c>
      <c r="F122" s="71">
        <f t="shared" si="4"/>
        <v>0</v>
      </c>
      <c r="G122" s="72" t="s">
        <v>19</v>
      </c>
      <c r="H122" s="15">
        <f>Inschr!J122</f>
        <v>0</v>
      </c>
      <c r="I122" s="57">
        <f>_xlfn.IFERROR(VLOOKUP(H122,Speeluren!$A$2:$B$43,2,FALSE),0)</f>
        <v>0</v>
      </c>
      <c r="J122" s="15">
        <f>Inschr!K122</f>
        <v>0</v>
      </c>
      <c r="K122" s="57">
        <f>_xlfn.IFERROR(VLOOKUP(J122,Speeluren!$A$2:$B$43,2,FALSE),0)</f>
        <v>0</v>
      </c>
      <c r="L122" s="15">
        <f>IF(ISERROR(VLOOKUP(B122,'Lottr Dubbel'!$C:$J,5,FALSE)),VLOOKUP(B122,'Lottr Dubbel'!$B:$J,3,FALSE),VLOOKUP(B122,'Lottr Dubbel'!$C:$J,5,FALSE))</f>
        <v>0</v>
      </c>
      <c r="M122" s="15">
        <f>IF(ISERROR(VLOOKUP($B122,'Lottr Dubbel'!$C:$J,6,FALSE)),VLOOKUP($B122,'Lottr Dubbel'!$B:$J,4,FALSE),VLOOKUP($B122,'Lottr Dubbel'!$C:$J,6,FALSE))</f>
        <v>0</v>
      </c>
    </row>
    <row r="123" spans="2:13" ht="12.75">
      <c r="B123" s="1">
        <f>Inschr!B123</f>
        <v>0</v>
      </c>
      <c r="C123" s="1">
        <f>Inschr!D123</f>
        <v>0</v>
      </c>
      <c r="D123" s="1">
        <f>Inschr!E123</f>
        <v>0</v>
      </c>
      <c r="E123" s="16" t="str">
        <f t="shared" si="6"/>
        <v>00:00</v>
      </c>
      <c r="F123" s="71">
        <f t="shared" si="4"/>
        <v>0</v>
      </c>
      <c r="G123" s="72" t="s">
        <v>19</v>
      </c>
      <c r="H123" s="15">
        <f>Inschr!J123</f>
        <v>0</v>
      </c>
      <c r="I123" s="57">
        <f>_xlfn.IFERROR(VLOOKUP(H123,Speeluren!$A$2:$B$43,2,FALSE),0)</f>
        <v>0</v>
      </c>
      <c r="J123" s="15">
        <f>Inschr!K123</f>
        <v>0</v>
      </c>
      <c r="K123" s="57">
        <f>_xlfn.IFERROR(VLOOKUP(J123,Speeluren!$A$2:$B$43,2,FALSE),0)</f>
        <v>0</v>
      </c>
      <c r="L123" s="15">
        <f>IF(ISERROR(VLOOKUP(B123,'Lottr Dubbel'!$C:$J,5,FALSE)),VLOOKUP(B123,'Lottr Dubbel'!$B:$J,3,FALSE),VLOOKUP(B123,'Lottr Dubbel'!$C:$J,5,FALSE))</f>
        <v>0</v>
      </c>
      <c r="M123" s="15">
        <f>IF(ISERROR(VLOOKUP($B123,'Lottr Dubbel'!$C:$J,6,FALSE)),VLOOKUP($B123,'Lottr Dubbel'!$B:$J,4,FALSE),VLOOKUP($B123,'Lottr Dubbel'!$C:$J,6,FALSE))</f>
        <v>0</v>
      </c>
    </row>
    <row r="124" spans="2:13" ht="12.75">
      <c r="B124" s="1">
        <f>Inschr!B124</f>
        <v>0</v>
      </c>
      <c r="C124" s="1">
        <f>Inschr!D124</f>
        <v>0</v>
      </c>
      <c r="D124" s="1">
        <f>Inschr!E124</f>
        <v>0</v>
      </c>
      <c r="E124" s="16" t="str">
        <f t="shared" si="6"/>
        <v>00:00</v>
      </c>
      <c r="F124" s="71">
        <f t="shared" si="4"/>
        <v>0</v>
      </c>
      <c r="G124" s="72" t="s">
        <v>19</v>
      </c>
      <c r="H124" s="15">
        <f>Inschr!J124</f>
        <v>0</v>
      </c>
      <c r="I124" s="57">
        <f>_xlfn.IFERROR(VLOOKUP(H124,Speeluren!$A$2:$B$43,2,FALSE),0)</f>
        <v>0</v>
      </c>
      <c r="J124" s="15">
        <f>Inschr!K124</f>
        <v>0</v>
      </c>
      <c r="K124" s="57">
        <f>_xlfn.IFERROR(VLOOKUP(J124,Speeluren!$A$2:$B$43,2,FALSE),0)</f>
        <v>0</v>
      </c>
      <c r="L124" s="15">
        <f>IF(ISERROR(VLOOKUP(B124,'Lottr Dubbel'!$C:$J,5,FALSE)),VLOOKUP(B124,'Lottr Dubbel'!$B:$J,3,FALSE),VLOOKUP(B124,'Lottr Dubbel'!$C:$J,5,FALSE))</f>
        <v>0</v>
      </c>
      <c r="M124" s="15">
        <f>IF(ISERROR(VLOOKUP($B124,'Lottr Dubbel'!$C:$J,6,FALSE)),VLOOKUP($B124,'Lottr Dubbel'!$B:$J,4,FALSE),VLOOKUP($B124,'Lottr Dubbel'!$C:$J,6,FALSE))</f>
        <v>0</v>
      </c>
    </row>
    <row r="125" spans="2:13" ht="12.75">
      <c r="B125" s="1">
        <f>Inschr!B125</f>
        <v>0</v>
      </c>
      <c r="C125" s="1">
        <f>Inschr!D125</f>
        <v>0</v>
      </c>
      <c r="D125" s="1">
        <f>Inschr!E125</f>
        <v>0</v>
      </c>
      <c r="E125" s="16" t="str">
        <f t="shared" si="6"/>
        <v>00:00</v>
      </c>
      <c r="F125" s="71">
        <f t="shared" si="4"/>
        <v>0</v>
      </c>
      <c r="G125" s="72" t="s">
        <v>19</v>
      </c>
      <c r="H125" s="15">
        <f>Inschr!J125</f>
        <v>0</v>
      </c>
      <c r="I125" s="57">
        <f>_xlfn.IFERROR(VLOOKUP(H125,Speeluren!$A$2:$B$43,2,FALSE),0)</f>
        <v>0</v>
      </c>
      <c r="J125" s="15">
        <f>Inschr!K125</f>
        <v>0</v>
      </c>
      <c r="K125" s="57">
        <f>_xlfn.IFERROR(VLOOKUP(J125,Speeluren!$A$2:$B$43,2,FALSE),0)</f>
        <v>0</v>
      </c>
      <c r="L125" s="15">
        <f>IF(ISERROR(VLOOKUP(B125,'Lottr Dubbel'!$C:$J,5,FALSE)),VLOOKUP(B125,'Lottr Dubbel'!$B:$J,3,FALSE),VLOOKUP(B125,'Lottr Dubbel'!$C:$J,5,FALSE))</f>
        <v>0</v>
      </c>
      <c r="M125" s="15">
        <f>IF(ISERROR(VLOOKUP($B125,'Lottr Dubbel'!$C:$J,6,FALSE)),VLOOKUP($B125,'Lottr Dubbel'!$B:$J,4,FALSE),VLOOKUP($B125,'Lottr Dubbel'!$C:$J,6,FALSE))</f>
        <v>0</v>
      </c>
    </row>
    <row r="126" spans="2:13" ht="12.75">
      <c r="B126" s="1">
        <f>Inschr!B126</f>
        <v>0</v>
      </c>
      <c r="C126" s="1">
        <f>Inschr!D126</f>
        <v>0</v>
      </c>
      <c r="D126" s="1">
        <f>Inschr!E126</f>
        <v>0</v>
      </c>
      <c r="E126" s="16" t="str">
        <f t="shared" si="6"/>
        <v>00:00</v>
      </c>
      <c r="F126" s="71">
        <f t="shared" si="4"/>
        <v>0</v>
      </c>
      <c r="G126" s="72" t="s">
        <v>19</v>
      </c>
      <c r="H126" s="15">
        <f>Inschr!J126</f>
        <v>0</v>
      </c>
      <c r="I126" s="57">
        <f>_xlfn.IFERROR(VLOOKUP(H126,Speeluren!$A$2:$B$43,2,FALSE),0)</f>
        <v>0</v>
      </c>
      <c r="J126" s="15">
        <f>Inschr!K126</f>
        <v>0</v>
      </c>
      <c r="K126" s="57">
        <f>_xlfn.IFERROR(VLOOKUP(J126,Speeluren!$A$2:$B$43,2,FALSE),0)</f>
        <v>0</v>
      </c>
      <c r="L126" s="15">
        <f>IF(ISERROR(VLOOKUP(B126,'Lottr Dubbel'!$C:$J,5,FALSE)),VLOOKUP(B126,'Lottr Dubbel'!$B:$J,3,FALSE),VLOOKUP(B126,'Lottr Dubbel'!$C:$J,5,FALSE))</f>
        <v>0</v>
      </c>
      <c r="M126" s="15">
        <f>IF(ISERROR(VLOOKUP($B126,'Lottr Dubbel'!$C:$J,6,FALSE)),VLOOKUP($B126,'Lottr Dubbel'!$B:$J,4,FALSE),VLOOKUP($B126,'Lottr Dubbel'!$C:$J,6,FALSE))</f>
        <v>0</v>
      </c>
    </row>
    <row r="127" spans="2:13" ht="12.75">
      <c r="B127" s="1">
        <f>Inschr!B127</f>
        <v>0</v>
      </c>
      <c r="C127" s="1">
        <f>Inschr!D127</f>
        <v>0</v>
      </c>
      <c r="D127" s="1">
        <f>Inschr!E127</f>
        <v>0</v>
      </c>
      <c r="E127" s="16" t="str">
        <f t="shared" si="6"/>
        <v>00:00</v>
      </c>
      <c r="F127" s="71">
        <f t="shared" si="4"/>
        <v>0</v>
      </c>
      <c r="G127" s="72" t="s">
        <v>19</v>
      </c>
      <c r="H127" s="15">
        <f>Inschr!J127</f>
        <v>0</v>
      </c>
      <c r="I127" s="57">
        <f>_xlfn.IFERROR(VLOOKUP(H127,Speeluren!$A$2:$B$43,2,FALSE),0)</f>
        <v>0</v>
      </c>
      <c r="J127" s="15">
        <f>Inschr!K127</f>
        <v>0</v>
      </c>
      <c r="K127" s="57">
        <f>_xlfn.IFERROR(VLOOKUP(J127,Speeluren!$A$2:$B$43,2,FALSE),0)</f>
        <v>0</v>
      </c>
      <c r="L127" s="15">
        <f>IF(ISERROR(VLOOKUP(B127,'Lottr Dubbel'!$C:$J,5,FALSE)),VLOOKUP(B127,'Lottr Dubbel'!$B:$J,3,FALSE),VLOOKUP(B127,'Lottr Dubbel'!$C:$J,5,FALSE))</f>
        <v>0</v>
      </c>
      <c r="M127" s="15">
        <f>IF(ISERROR(VLOOKUP($B127,'Lottr Dubbel'!$C:$J,6,FALSE)),VLOOKUP($B127,'Lottr Dubbel'!$B:$J,4,FALSE),VLOOKUP($B127,'Lottr Dubbel'!$C:$J,6,FALSE))</f>
        <v>0</v>
      </c>
    </row>
    <row r="128" spans="2:13" ht="12.75">
      <c r="B128" s="1">
        <f>Inschr!B128</f>
        <v>0</v>
      </c>
      <c r="C128" s="1">
        <f>Inschr!D128</f>
        <v>0</v>
      </c>
      <c r="D128" s="1">
        <f>Inschr!E128</f>
        <v>0</v>
      </c>
      <c r="E128" s="16" t="str">
        <f t="shared" si="6"/>
        <v>00:00</v>
      </c>
      <c r="F128" s="71">
        <f t="shared" si="4"/>
        <v>0</v>
      </c>
      <c r="G128" s="72" t="s">
        <v>19</v>
      </c>
      <c r="H128" s="15">
        <f>Inschr!J128</f>
        <v>0</v>
      </c>
      <c r="I128" s="57">
        <f>_xlfn.IFERROR(VLOOKUP(H128,Speeluren!$A$2:$B$43,2,FALSE),0)</f>
        <v>0</v>
      </c>
      <c r="J128" s="15">
        <f>Inschr!K128</f>
        <v>0</v>
      </c>
      <c r="K128" s="57">
        <f>_xlfn.IFERROR(VLOOKUP(J128,Speeluren!$A$2:$B$43,2,FALSE),0)</f>
        <v>0</v>
      </c>
      <c r="L128" s="15">
        <f>IF(ISERROR(VLOOKUP(B128,'Lottr Dubbel'!$C:$J,5,FALSE)),VLOOKUP(B128,'Lottr Dubbel'!$B:$J,3,FALSE),VLOOKUP(B128,'Lottr Dubbel'!$C:$J,5,FALSE))</f>
        <v>0</v>
      </c>
      <c r="M128" s="15">
        <f>IF(ISERROR(VLOOKUP($B128,'Lottr Dubbel'!$C:$J,6,FALSE)),VLOOKUP($B128,'Lottr Dubbel'!$B:$J,4,FALSE),VLOOKUP($B128,'Lottr Dubbel'!$C:$J,6,FALSE))</f>
        <v>0</v>
      </c>
    </row>
    <row r="129" spans="2:13" ht="12.75">
      <c r="B129" s="1">
        <f>Inschr!B129</f>
        <v>0</v>
      </c>
      <c r="C129" s="1">
        <f>Inschr!D129</f>
        <v>0</v>
      </c>
      <c r="D129" s="1">
        <f>Inschr!E129</f>
        <v>0</v>
      </c>
      <c r="E129" s="16" t="str">
        <f t="shared" si="6"/>
        <v>00:00</v>
      </c>
      <c r="F129" s="71">
        <f t="shared" si="4"/>
        <v>0</v>
      </c>
      <c r="G129" s="72" t="s">
        <v>19</v>
      </c>
      <c r="H129" s="15">
        <f>Inschr!J129</f>
        <v>0</v>
      </c>
      <c r="I129" s="57">
        <f>_xlfn.IFERROR(VLOOKUP(H129,Speeluren!$A$2:$B$43,2,FALSE),0)</f>
        <v>0</v>
      </c>
      <c r="J129" s="15">
        <f>Inschr!K129</f>
        <v>0</v>
      </c>
      <c r="K129" s="57">
        <f>_xlfn.IFERROR(VLOOKUP(J129,Speeluren!$A$2:$B$43,2,FALSE),0)</f>
        <v>0</v>
      </c>
      <c r="L129" s="15">
        <f>IF(ISERROR(VLOOKUP(B129,'Lottr Dubbel'!$C:$J,5,FALSE)),VLOOKUP(B129,'Lottr Dubbel'!$B:$J,3,FALSE),VLOOKUP(B129,'Lottr Dubbel'!$C:$J,5,FALSE))</f>
        <v>0</v>
      </c>
      <c r="M129" s="15">
        <f>IF(ISERROR(VLOOKUP($B129,'Lottr Dubbel'!$C:$J,6,FALSE)),VLOOKUP($B129,'Lottr Dubbel'!$B:$J,4,FALSE),VLOOKUP($B129,'Lottr Dubbel'!$C:$J,6,FALSE))</f>
        <v>0</v>
      </c>
    </row>
    <row r="130" spans="2:13" ht="12.75">
      <c r="B130" s="1">
        <f>Inschr!B130</f>
        <v>0</v>
      </c>
      <c r="C130" s="1">
        <f>Inschr!D130</f>
        <v>0</v>
      </c>
      <c r="D130" s="1">
        <f>Inschr!E130</f>
        <v>0</v>
      </c>
      <c r="E130" s="16" t="str">
        <f t="shared" si="6"/>
        <v>00:00</v>
      </c>
      <c r="F130" s="71">
        <f t="shared" si="4"/>
        <v>0</v>
      </c>
      <c r="G130" s="72" t="s">
        <v>19</v>
      </c>
      <c r="H130" s="15">
        <f>Inschr!J130</f>
        <v>0</v>
      </c>
      <c r="I130" s="57">
        <f>_xlfn.IFERROR(VLOOKUP(H130,Speeluren!$A$2:$B$43,2,FALSE),0)</f>
        <v>0</v>
      </c>
      <c r="J130" s="15">
        <f>Inschr!K130</f>
        <v>0</v>
      </c>
      <c r="K130" s="57">
        <f>_xlfn.IFERROR(VLOOKUP(J130,Speeluren!$A$2:$B$43,2,FALSE),0)</f>
        <v>0</v>
      </c>
      <c r="L130" s="15">
        <f>IF(ISERROR(VLOOKUP(B130,'Lottr Dubbel'!$C:$J,5,FALSE)),VLOOKUP(B130,'Lottr Dubbel'!$B:$J,3,FALSE),VLOOKUP(B130,'Lottr Dubbel'!$C:$J,5,FALSE))</f>
        <v>0</v>
      </c>
      <c r="M130" s="15">
        <f>IF(ISERROR(VLOOKUP($B130,'Lottr Dubbel'!$C:$J,6,FALSE)),VLOOKUP($B130,'Lottr Dubbel'!$B:$J,4,FALSE),VLOOKUP($B130,'Lottr Dubbel'!$C:$J,6,FALSE))</f>
        <v>0</v>
      </c>
    </row>
    <row r="131" spans="2:13" ht="12.75">
      <c r="B131" s="1">
        <f>Inschr!B131</f>
        <v>0</v>
      </c>
      <c r="C131" s="1">
        <f>Inschr!D131</f>
        <v>0</v>
      </c>
      <c r="D131" s="1">
        <f>Inschr!E131</f>
        <v>0</v>
      </c>
      <c r="E131" s="16" t="str">
        <f t="shared" si="6"/>
        <v>00:00</v>
      </c>
      <c r="F131" s="71">
        <f aca="true" t="shared" si="7" ref="F131:F194">IF(C131=0,0,IF(OR(H131=0,J131=0),4,IF(OR(L131=0,L131="X"),4,6)))</f>
        <v>0</v>
      </c>
      <c r="G131" s="72" t="s">
        <v>19</v>
      </c>
      <c r="H131" s="15">
        <f>Inschr!J131</f>
        <v>0</v>
      </c>
      <c r="I131" s="57">
        <f>_xlfn.IFERROR(VLOOKUP(H131,Speeluren!$A$2:$B$43,2,FALSE),0)</f>
        <v>0</v>
      </c>
      <c r="J131" s="15">
        <f>Inschr!K131</f>
        <v>0</v>
      </c>
      <c r="K131" s="57">
        <f>_xlfn.IFERROR(VLOOKUP(J131,Speeluren!$A$2:$B$43,2,FALSE),0)</f>
        <v>0</v>
      </c>
      <c r="L131" s="15">
        <f>IF(ISERROR(VLOOKUP(B131,'Lottr Dubbel'!$C:$J,5,FALSE)),VLOOKUP(B131,'Lottr Dubbel'!$B:$J,3,FALSE),VLOOKUP(B131,'Lottr Dubbel'!$C:$J,5,FALSE))</f>
        <v>0</v>
      </c>
      <c r="M131" s="15">
        <f>IF(ISERROR(VLOOKUP($B131,'Lottr Dubbel'!$C:$J,6,FALSE)),VLOOKUP($B131,'Lottr Dubbel'!$B:$J,4,FALSE),VLOOKUP($B131,'Lottr Dubbel'!$C:$J,6,FALSE))</f>
        <v>0</v>
      </c>
    </row>
    <row r="132" spans="2:13" ht="12.75">
      <c r="B132" s="1">
        <f>Inschr!B132</f>
        <v>0</v>
      </c>
      <c r="C132" s="1">
        <f>Inschr!D132</f>
        <v>0</v>
      </c>
      <c r="D132" s="1">
        <f>Inschr!E132</f>
        <v>0</v>
      </c>
      <c r="E132" s="16" t="str">
        <f t="shared" si="6"/>
        <v>00:00</v>
      </c>
      <c r="F132" s="71">
        <f t="shared" si="7"/>
        <v>0</v>
      </c>
      <c r="G132" s="72" t="s">
        <v>19</v>
      </c>
      <c r="H132" s="15">
        <f>Inschr!J132</f>
        <v>0</v>
      </c>
      <c r="I132" s="57">
        <f>_xlfn.IFERROR(VLOOKUP(H132,Speeluren!$A$2:$B$43,2,FALSE),0)</f>
        <v>0</v>
      </c>
      <c r="J132" s="15">
        <f>Inschr!K132</f>
        <v>0</v>
      </c>
      <c r="K132" s="57">
        <f>_xlfn.IFERROR(VLOOKUP(J132,Speeluren!$A$2:$B$43,2,FALSE),0)</f>
        <v>0</v>
      </c>
      <c r="L132" s="15">
        <f>IF(ISERROR(VLOOKUP(B132,'Lottr Dubbel'!$C:$J,5,FALSE)),VLOOKUP(B132,'Lottr Dubbel'!$B:$J,3,FALSE),VLOOKUP(B132,'Lottr Dubbel'!$C:$J,5,FALSE))</f>
        <v>0</v>
      </c>
      <c r="M132" s="15">
        <f>IF(ISERROR(VLOOKUP($B132,'Lottr Dubbel'!$C:$J,6,FALSE)),VLOOKUP($B132,'Lottr Dubbel'!$B:$J,4,FALSE),VLOOKUP($B132,'Lottr Dubbel'!$C:$J,6,FALSE))</f>
        <v>0</v>
      </c>
    </row>
    <row r="133" spans="2:13" ht="12.75">
      <c r="B133" s="1">
        <f>Inschr!B133</f>
        <v>0</v>
      </c>
      <c r="C133" s="1">
        <f>Inschr!D133</f>
        <v>0</v>
      </c>
      <c r="D133" s="1">
        <f>Inschr!E133</f>
        <v>0</v>
      </c>
      <c r="E133" s="16" t="str">
        <f t="shared" si="6"/>
        <v>00:00</v>
      </c>
      <c r="F133" s="71">
        <f t="shared" si="7"/>
        <v>0</v>
      </c>
      <c r="G133" s="72" t="s">
        <v>19</v>
      </c>
      <c r="H133" s="15">
        <f>Inschr!J133</f>
        <v>0</v>
      </c>
      <c r="I133" s="57">
        <f>_xlfn.IFERROR(VLOOKUP(H133,Speeluren!$A$2:$B$43,2,FALSE),0)</f>
        <v>0</v>
      </c>
      <c r="J133" s="15">
        <f>Inschr!K133</f>
        <v>0</v>
      </c>
      <c r="K133" s="57">
        <f>_xlfn.IFERROR(VLOOKUP(J133,Speeluren!$A$2:$B$43,2,FALSE),0)</f>
        <v>0</v>
      </c>
      <c r="L133" s="15">
        <f>IF(ISERROR(VLOOKUP(B133,'Lottr Dubbel'!$C:$J,5,FALSE)),VLOOKUP(B133,'Lottr Dubbel'!$B:$J,3,FALSE),VLOOKUP(B133,'Lottr Dubbel'!$C:$J,5,FALSE))</f>
        <v>0</v>
      </c>
      <c r="M133" s="15">
        <f>IF(ISERROR(VLOOKUP($B133,'Lottr Dubbel'!$C:$J,6,FALSE)),VLOOKUP($B133,'Lottr Dubbel'!$B:$J,4,FALSE),VLOOKUP($B133,'Lottr Dubbel'!$C:$J,6,FALSE))</f>
        <v>0</v>
      </c>
    </row>
    <row r="134" spans="2:13" ht="12.75">
      <c r="B134" s="1">
        <f>Inschr!B134</f>
        <v>0</v>
      </c>
      <c r="C134" s="1">
        <f>Inschr!D134</f>
        <v>0</v>
      </c>
      <c r="D134" s="1">
        <f>Inschr!E134</f>
        <v>0</v>
      </c>
      <c r="E134" s="16" t="str">
        <f t="shared" si="6"/>
        <v>00:00</v>
      </c>
      <c r="F134" s="71">
        <f t="shared" si="7"/>
        <v>0</v>
      </c>
      <c r="G134" s="72" t="s">
        <v>19</v>
      </c>
      <c r="H134" s="15">
        <f>Inschr!J134</f>
        <v>0</v>
      </c>
      <c r="I134" s="57">
        <f>_xlfn.IFERROR(VLOOKUP(H134,Speeluren!$A$2:$B$43,2,FALSE),0)</f>
        <v>0</v>
      </c>
      <c r="J134" s="15">
        <f>Inschr!K134</f>
        <v>0</v>
      </c>
      <c r="K134" s="57">
        <f>_xlfn.IFERROR(VLOOKUP(J134,Speeluren!$A$2:$B$43,2,FALSE),0)</f>
        <v>0</v>
      </c>
      <c r="L134" s="15">
        <f>IF(ISERROR(VLOOKUP(B134,'Lottr Dubbel'!$C:$J,5,FALSE)),VLOOKUP(B134,'Lottr Dubbel'!$B:$J,3,FALSE),VLOOKUP(B134,'Lottr Dubbel'!$C:$J,5,FALSE))</f>
        <v>0</v>
      </c>
      <c r="M134" s="15">
        <f>IF(ISERROR(VLOOKUP($B134,'Lottr Dubbel'!$C:$J,6,FALSE)),VLOOKUP($B134,'Lottr Dubbel'!$B:$J,4,FALSE),VLOOKUP($B134,'Lottr Dubbel'!$C:$J,6,FALSE))</f>
        <v>0</v>
      </c>
    </row>
    <row r="135" spans="2:13" ht="12.75">
      <c r="B135" s="1">
        <f>Inschr!B135</f>
        <v>0</v>
      </c>
      <c r="C135" s="1">
        <f>Inschr!D135</f>
        <v>0</v>
      </c>
      <c r="D135" s="1">
        <f>Inschr!E135</f>
        <v>0</v>
      </c>
      <c r="E135" s="16" t="str">
        <f t="shared" si="6"/>
        <v>00:00</v>
      </c>
      <c r="F135" s="71">
        <f t="shared" si="7"/>
        <v>0</v>
      </c>
      <c r="G135" s="72" t="s">
        <v>19</v>
      </c>
      <c r="H135" s="15">
        <f>Inschr!J135</f>
        <v>0</v>
      </c>
      <c r="I135" s="57">
        <f>_xlfn.IFERROR(VLOOKUP(H135,Speeluren!$A$2:$B$43,2,FALSE),0)</f>
        <v>0</v>
      </c>
      <c r="J135" s="15">
        <f>Inschr!K135</f>
        <v>0</v>
      </c>
      <c r="K135" s="57">
        <f>_xlfn.IFERROR(VLOOKUP(J135,Speeluren!$A$2:$B$43,2,FALSE),0)</f>
        <v>0</v>
      </c>
      <c r="L135" s="15">
        <f>IF(ISERROR(VLOOKUP(B135,'Lottr Dubbel'!$C:$J,5,FALSE)),VLOOKUP(B135,'Lottr Dubbel'!$B:$J,3,FALSE),VLOOKUP(B135,'Lottr Dubbel'!$C:$J,5,FALSE))</f>
        <v>0</v>
      </c>
      <c r="M135" s="15">
        <f>IF(ISERROR(VLOOKUP($B135,'Lottr Dubbel'!$C:$J,6,FALSE)),VLOOKUP($B135,'Lottr Dubbel'!$B:$J,4,FALSE),VLOOKUP($B135,'Lottr Dubbel'!$C:$J,6,FALSE))</f>
        <v>0</v>
      </c>
    </row>
    <row r="136" spans="2:13" ht="12.75">
      <c r="B136" s="1">
        <f>Inschr!B136</f>
        <v>0</v>
      </c>
      <c r="C136" s="1">
        <f>Inschr!D136</f>
        <v>0</v>
      </c>
      <c r="D136" s="1">
        <f>Inschr!E136</f>
        <v>0</v>
      </c>
      <c r="E136" s="16" t="str">
        <f t="shared" si="6"/>
        <v>00:00</v>
      </c>
      <c r="F136" s="71">
        <f t="shared" si="7"/>
        <v>0</v>
      </c>
      <c r="G136" s="72" t="s">
        <v>19</v>
      </c>
      <c r="H136" s="15">
        <f>Inschr!J136</f>
        <v>0</v>
      </c>
      <c r="I136" s="57">
        <f>_xlfn.IFERROR(VLOOKUP(H136,Speeluren!$A$2:$B$43,2,FALSE),0)</f>
        <v>0</v>
      </c>
      <c r="J136" s="15">
        <f>Inschr!K136</f>
        <v>0</v>
      </c>
      <c r="K136" s="57">
        <f>_xlfn.IFERROR(VLOOKUP(J136,Speeluren!$A$2:$B$43,2,FALSE),0)</f>
        <v>0</v>
      </c>
      <c r="L136" s="15">
        <f>IF(ISERROR(VLOOKUP(B136,'Lottr Dubbel'!$C:$J,5,FALSE)),VLOOKUP(B136,'Lottr Dubbel'!$B:$J,3,FALSE),VLOOKUP(B136,'Lottr Dubbel'!$C:$J,5,FALSE))</f>
        <v>0</v>
      </c>
      <c r="M136" s="15">
        <f>IF(ISERROR(VLOOKUP($B136,'Lottr Dubbel'!$C:$J,6,FALSE)),VLOOKUP($B136,'Lottr Dubbel'!$B:$J,4,FALSE),VLOOKUP($B136,'Lottr Dubbel'!$C:$J,6,FALSE))</f>
        <v>0</v>
      </c>
    </row>
    <row r="137" spans="2:13" ht="12.75">
      <c r="B137" s="1">
        <f>Inschr!B137</f>
        <v>0</v>
      </c>
      <c r="C137" s="1">
        <f>Inschr!D137</f>
        <v>0</v>
      </c>
      <c r="D137" s="1">
        <f>Inschr!E137</f>
        <v>0</v>
      </c>
      <c r="E137" s="16" t="str">
        <f t="shared" si="6"/>
        <v>00:00</v>
      </c>
      <c r="F137" s="71">
        <f t="shared" si="7"/>
        <v>0</v>
      </c>
      <c r="G137" s="72" t="s">
        <v>19</v>
      </c>
      <c r="H137" s="15">
        <f>Inschr!J137</f>
        <v>0</v>
      </c>
      <c r="I137" s="57">
        <f>_xlfn.IFERROR(VLOOKUP(H137,Speeluren!$A$2:$B$43,2,FALSE),0)</f>
        <v>0</v>
      </c>
      <c r="J137" s="15">
        <f>Inschr!K137</f>
        <v>0</v>
      </c>
      <c r="K137" s="57">
        <f>_xlfn.IFERROR(VLOOKUP(J137,Speeluren!$A$2:$B$43,2,FALSE),0)</f>
        <v>0</v>
      </c>
      <c r="L137" s="15">
        <f>IF(ISERROR(VLOOKUP(B137,'Lottr Dubbel'!$C:$J,5,FALSE)),VLOOKUP(B137,'Lottr Dubbel'!$B:$J,3,FALSE),VLOOKUP(B137,'Lottr Dubbel'!$C:$J,5,FALSE))</f>
        <v>0</v>
      </c>
      <c r="M137" s="15">
        <f>IF(ISERROR(VLOOKUP($B137,'Lottr Dubbel'!$C:$J,6,FALSE)),VLOOKUP($B137,'Lottr Dubbel'!$B:$J,4,FALSE),VLOOKUP($B137,'Lottr Dubbel'!$C:$J,6,FALSE))</f>
        <v>0</v>
      </c>
    </row>
    <row r="138" spans="2:13" ht="12.75">
      <c r="B138" s="1">
        <f>Inschr!B138</f>
        <v>0</v>
      </c>
      <c r="C138" s="1">
        <f>Inschr!D138</f>
        <v>0</v>
      </c>
      <c r="D138" s="1">
        <f>Inschr!E138</f>
        <v>0</v>
      </c>
      <c r="E138" s="16" t="str">
        <f t="shared" si="6"/>
        <v>00:00</v>
      </c>
      <c r="F138" s="71">
        <f t="shared" si="7"/>
        <v>0</v>
      </c>
      <c r="G138" s="72" t="s">
        <v>19</v>
      </c>
      <c r="H138" s="15">
        <f>Inschr!J138</f>
        <v>0</v>
      </c>
      <c r="I138" s="57">
        <f>_xlfn.IFERROR(VLOOKUP(H138,Speeluren!$A$2:$B$43,2,FALSE),0)</f>
        <v>0</v>
      </c>
      <c r="J138" s="15">
        <f>Inschr!K138</f>
        <v>0</v>
      </c>
      <c r="K138" s="57">
        <f>_xlfn.IFERROR(VLOOKUP(J138,Speeluren!$A$2:$B$43,2,FALSE),0)</f>
        <v>0</v>
      </c>
      <c r="L138" s="15">
        <f>IF(ISERROR(VLOOKUP(B138,'Lottr Dubbel'!$C:$J,5,FALSE)),VLOOKUP(B138,'Lottr Dubbel'!$B:$J,3,FALSE),VLOOKUP(B138,'Lottr Dubbel'!$C:$J,5,FALSE))</f>
        <v>0</v>
      </c>
      <c r="M138" s="15">
        <f>IF(ISERROR(VLOOKUP($B138,'Lottr Dubbel'!$C:$J,6,FALSE)),VLOOKUP($B138,'Lottr Dubbel'!$B:$J,4,FALSE),VLOOKUP($B138,'Lottr Dubbel'!$C:$J,6,FALSE))</f>
        <v>0</v>
      </c>
    </row>
    <row r="139" spans="2:13" ht="12.75">
      <c r="B139" s="1">
        <f>Inschr!B139</f>
        <v>0</v>
      </c>
      <c r="C139" s="1">
        <f>Inschr!D139</f>
        <v>0</v>
      </c>
      <c r="D139" s="1">
        <f>Inschr!E139</f>
        <v>0</v>
      </c>
      <c r="E139" s="16" t="str">
        <f t="shared" si="6"/>
        <v>00:00</v>
      </c>
      <c r="F139" s="71">
        <f t="shared" si="7"/>
        <v>0</v>
      </c>
      <c r="G139" s="72" t="s">
        <v>19</v>
      </c>
      <c r="H139" s="15">
        <f>Inschr!J139</f>
        <v>0</v>
      </c>
      <c r="I139" s="57">
        <f>_xlfn.IFERROR(VLOOKUP(H139,Speeluren!$A$2:$B$43,2,FALSE),0)</f>
        <v>0</v>
      </c>
      <c r="J139" s="15">
        <f>Inschr!K139</f>
        <v>0</v>
      </c>
      <c r="K139" s="57">
        <f>_xlfn.IFERROR(VLOOKUP(J139,Speeluren!$A$2:$B$43,2,FALSE),0)</f>
        <v>0</v>
      </c>
      <c r="L139" s="15">
        <f>IF(ISERROR(VLOOKUP(B139,'Lottr Dubbel'!$C:$J,5,FALSE)),VLOOKUP(B139,'Lottr Dubbel'!$B:$J,3,FALSE),VLOOKUP(B139,'Lottr Dubbel'!$C:$J,5,FALSE))</f>
        <v>0</v>
      </c>
      <c r="M139" s="15">
        <f>IF(ISERROR(VLOOKUP($B139,'Lottr Dubbel'!$C:$J,6,FALSE)),VLOOKUP($B139,'Lottr Dubbel'!$B:$J,4,FALSE),VLOOKUP($B139,'Lottr Dubbel'!$C:$J,6,FALSE))</f>
        <v>0</v>
      </c>
    </row>
    <row r="140" spans="2:13" ht="12.75">
      <c r="B140" s="1">
        <f>Inschr!B140</f>
        <v>0</v>
      </c>
      <c r="C140" s="1">
        <f>Inschr!D140</f>
        <v>0</v>
      </c>
      <c r="D140" s="1">
        <f>Inschr!E140</f>
        <v>0</v>
      </c>
      <c r="E140" s="16" t="str">
        <f t="shared" si="6"/>
        <v>00:00</v>
      </c>
      <c r="F140" s="71">
        <f t="shared" si="7"/>
        <v>0</v>
      </c>
      <c r="G140" s="72" t="s">
        <v>19</v>
      </c>
      <c r="H140" s="15">
        <f>Inschr!J140</f>
        <v>0</v>
      </c>
      <c r="I140" s="57">
        <f>_xlfn.IFERROR(VLOOKUP(H140,Speeluren!$A$2:$B$43,2,FALSE),0)</f>
        <v>0</v>
      </c>
      <c r="J140" s="15">
        <f>Inschr!K140</f>
        <v>0</v>
      </c>
      <c r="K140" s="57">
        <f>_xlfn.IFERROR(VLOOKUP(J140,Speeluren!$A$2:$B$43,2,FALSE),0)</f>
        <v>0</v>
      </c>
      <c r="L140" s="15">
        <f>IF(ISERROR(VLOOKUP(B140,'Lottr Dubbel'!$C:$J,5,FALSE)),VLOOKUP(B140,'Lottr Dubbel'!$B:$J,3,FALSE),VLOOKUP(B140,'Lottr Dubbel'!$C:$J,5,FALSE))</f>
        <v>0</v>
      </c>
      <c r="M140" s="15">
        <f>IF(ISERROR(VLOOKUP($B140,'Lottr Dubbel'!$C:$J,6,FALSE)),VLOOKUP($B140,'Lottr Dubbel'!$B:$J,4,FALSE),VLOOKUP($B140,'Lottr Dubbel'!$C:$J,6,FALSE))</f>
        <v>0</v>
      </c>
    </row>
    <row r="141" spans="2:13" ht="12.75">
      <c r="B141" s="1">
        <f>Inschr!B141</f>
        <v>0</v>
      </c>
      <c r="C141" s="1">
        <f>Inschr!D141</f>
        <v>0</v>
      </c>
      <c r="D141" s="1">
        <f>Inschr!E141</f>
        <v>0</v>
      </c>
      <c r="E141" s="16" t="str">
        <f t="shared" si="6"/>
        <v>00:00</v>
      </c>
      <c r="F141" s="71">
        <f t="shared" si="7"/>
        <v>0</v>
      </c>
      <c r="G141" s="72" t="s">
        <v>19</v>
      </c>
      <c r="H141" s="15">
        <f>Inschr!J141</f>
        <v>0</v>
      </c>
      <c r="I141" s="57">
        <f>_xlfn.IFERROR(VLOOKUP(H141,Speeluren!$A$2:$B$43,2,FALSE),0)</f>
        <v>0</v>
      </c>
      <c r="J141" s="15">
        <f>Inschr!K141</f>
        <v>0</v>
      </c>
      <c r="K141" s="57">
        <f>_xlfn.IFERROR(VLOOKUP(J141,Speeluren!$A$2:$B$43,2,FALSE),0)</f>
        <v>0</v>
      </c>
      <c r="L141" s="15">
        <f>IF(ISERROR(VLOOKUP(B141,'Lottr Dubbel'!$C:$J,5,FALSE)),VLOOKUP(B141,'Lottr Dubbel'!$B:$J,3,FALSE),VLOOKUP(B141,'Lottr Dubbel'!$C:$J,5,FALSE))</f>
        <v>0</v>
      </c>
      <c r="M141" s="15">
        <f>IF(ISERROR(VLOOKUP($B141,'Lottr Dubbel'!$C:$J,6,FALSE)),VLOOKUP($B141,'Lottr Dubbel'!$B:$J,4,FALSE),VLOOKUP($B141,'Lottr Dubbel'!$C:$J,6,FALSE))</f>
        <v>0</v>
      </c>
    </row>
    <row r="142" spans="2:13" ht="12.75">
      <c r="B142" s="1">
        <f>Inschr!B142</f>
        <v>0</v>
      </c>
      <c r="C142" s="1">
        <f>Inschr!D142</f>
        <v>0</v>
      </c>
      <c r="D142" s="1">
        <f>Inschr!E142</f>
        <v>0</v>
      </c>
      <c r="E142" s="16" t="str">
        <f t="shared" si="6"/>
        <v>00:00</v>
      </c>
      <c r="F142" s="71">
        <f t="shared" si="7"/>
        <v>0</v>
      </c>
      <c r="G142" s="72" t="s">
        <v>19</v>
      </c>
      <c r="H142" s="15">
        <f>Inschr!J142</f>
        <v>0</v>
      </c>
      <c r="I142" s="57">
        <f>_xlfn.IFERROR(VLOOKUP(H142,Speeluren!$A$2:$B$43,2,FALSE),0)</f>
        <v>0</v>
      </c>
      <c r="J142" s="15">
        <f>Inschr!K142</f>
        <v>0</v>
      </c>
      <c r="K142" s="57">
        <f>_xlfn.IFERROR(VLOOKUP(J142,Speeluren!$A$2:$B$43,2,FALSE),0)</f>
        <v>0</v>
      </c>
      <c r="L142" s="15">
        <f>IF(ISERROR(VLOOKUP(B142,'Lottr Dubbel'!$C:$J,5,FALSE)),VLOOKUP(B142,'Lottr Dubbel'!$B:$J,3,FALSE),VLOOKUP(B142,'Lottr Dubbel'!$C:$J,5,FALSE))</f>
        <v>0</v>
      </c>
      <c r="M142" s="15">
        <f>IF(ISERROR(VLOOKUP($B142,'Lottr Dubbel'!$C:$J,6,FALSE)),VLOOKUP($B142,'Lottr Dubbel'!$B:$J,4,FALSE),VLOOKUP($B142,'Lottr Dubbel'!$C:$J,6,FALSE))</f>
        <v>0</v>
      </c>
    </row>
    <row r="143" spans="2:13" ht="12.75">
      <c r="B143" s="1">
        <f>Inschr!B143</f>
        <v>0</v>
      </c>
      <c r="C143" s="1">
        <f>Inschr!D143</f>
        <v>0</v>
      </c>
      <c r="D143" s="1">
        <f>Inschr!E143</f>
        <v>0</v>
      </c>
      <c r="E143" s="16" t="str">
        <f t="shared" si="6"/>
        <v>00:00</v>
      </c>
      <c r="F143" s="71">
        <f t="shared" si="7"/>
        <v>0</v>
      </c>
      <c r="G143" s="72" t="s">
        <v>19</v>
      </c>
      <c r="H143" s="15">
        <f>Inschr!J143</f>
        <v>0</v>
      </c>
      <c r="I143" s="57">
        <f>_xlfn.IFERROR(VLOOKUP(H143,Speeluren!$A$2:$B$43,2,FALSE),0)</f>
        <v>0</v>
      </c>
      <c r="J143" s="15">
        <f>Inschr!K143</f>
        <v>0</v>
      </c>
      <c r="K143" s="57">
        <f>_xlfn.IFERROR(VLOOKUP(J143,Speeluren!$A$2:$B$43,2,FALSE),0)</f>
        <v>0</v>
      </c>
      <c r="L143" s="15">
        <f>IF(ISERROR(VLOOKUP(B143,'Lottr Dubbel'!$C:$J,5,FALSE)),VLOOKUP(B143,'Lottr Dubbel'!$B:$J,3,FALSE),VLOOKUP(B143,'Lottr Dubbel'!$C:$J,5,FALSE))</f>
        <v>0</v>
      </c>
      <c r="M143" s="15">
        <f>IF(ISERROR(VLOOKUP($B143,'Lottr Dubbel'!$C:$J,6,FALSE)),VLOOKUP($B143,'Lottr Dubbel'!$B:$J,4,FALSE),VLOOKUP($B143,'Lottr Dubbel'!$C:$J,6,FALSE))</f>
        <v>0</v>
      </c>
    </row>
    <row r="144" spans="2:13" ht="12.75">
      <c r="B144" s="1">
        <f>Inschr!B144</f>
        <v>0</v>
      </c>
      <c r="C144" s="1">
        <f>Inschr!D144</f>
        <v>0</v>
      </c>
      <c r="D144" s="1">
        <f>Inschr!E144</f>
        <v>0</v>
      </c>
      <c r="E144" s="16" t="str">
        <f t="shared" si="6"/>
        <v>00:00</v>
      </c>
      <c r="F144" s="71">
        <f t="shared" si="7"/>
        <v>0</v>
      </c>
      <c r="G144" s="72" t="s">
        <v>19</v>
      </c>
      <c r="H144" s="15">
        <f>Inschr!J144</f>
        <v>0</v>
      </c>
      <c r="I144" s="57">
        <f>_xlfn.IFERROR(VLOOKUP(H144,Speeluren!$A$2:$B$43,2,FALSE),0)</f>
        <v>0</v>
      </c>
      <c r="J144" s="15">
        <f>Inschr!K144</f>
        <v>0</v>
      </c>
      <c r="K144" s="57">
        <f>_xlfn.IFERROR(VLOOKUP(J144,Speeluren!$A$2:$B$43,2,FALSE),0)</f>
        <v>0</v>
      </c>
      <c r="L144" s="15">
        <f>IF(ISERROR(VLOOKUP(B144,'Lottr Dubbel'!$C:$J,5,FALSE)),VLOOKUP(B144,'Lottr Dubbel'!$B:$J,3,FALSE),VLOOKUP(B144,'Lottr Dubbel'!$C:$J,5,FALSE))</f>
        <v>0</v>
      </c>
      <c r="M144" s="15">
        <f>IF(ISERROR(VLOOKUP($B144,'Lottr Dubbel'!$C:$J,6,FALSE)),VLOOKUP($B144,'Lottr Dubbel'!$B:$J,4,FALSE),VLOOKUP($B144,'Lottr Dubbel'!$C:$J,6,FALSE))</f>
        <v>0</v>
      </c>
    </row>
    <row r="145" spans="2:13" ht="12.75">
      <c r="B145" s="1">
        <f>Inschr!B145</f>
        <v>0</v>
      </c>
      <c r="C145" s="1">
        <f>Inschr!D145</f>
        <v>0</v>
      </c>
      <c r="D145" s="1">
        <f>Inschr!E145</f>
        <v>0</v>
      </c>
      <c r="E145" s="16" t="str">
        <f t="shared" si="6"/>
        <v>00:00</v>
      </c>
      <c r="F145" s="71">
        <f t="shared" si="7"/>
        <v>0</v>
      </c>
      <c r="G145" s="72" t="s">
        <v>19</v>
      </c>
      <c r="H145" s="15">
        <f>Inschr!J145</f>
        <v>0</v>
      </c>
      <c r="I145" s="57">
        <f>_xlfn.IFERROR(VLOOKUP(H145,Speeluren!$A$2:$B$43,2,FALSE),0)</f>
        <v>0</v>
      </c>
      <c r="J145" s="15">
        <f>Inschr!K145</f>
        <v>0</v>
      </c>
      <c r="K145" s="57">
        <f>_xlfn.IFERROR(VLOOKUP(J145,Speeluren!$A$2:$B$43,2,FALSE),0)</f>
        <v>0</v>
      </c>
      <c r="L145" s="15">
        <f>IF(ISERROR(VLOOKUP(B145,'Lottr Dubbel'!$C:$J,5,FALSE)),VLOOKUP(B145,'Lottr Dubbel'!$B:$J,3,FALSE),VLOOKUP(B145,'Lottr Dubbel'!$C:$J,5,FALSE))</f>
        <v>0</v>
      </c>
      <c r="M145" s="15">
        <f>IF(ISERROR(VLOOKUP($B145,'Lottr Dubbel'!$C:$J,6,FALSE)),VLOOKUP($B145,'Lottr Dubbel'!$B:$J,4,FALSE),VLOOKUP($B145,'Lottr Dubbel'!$C:$J,6,FALSE))</f>
        <v>0</v>
      </c>
    </row>
    <row r="146" spans="2:13" ht="12.75">
      <c r="B146" s="1">
        <f>Inschr!B146</f>
        <v>0</v>
      </c>
      <c r="C146" s="1">
        <f>Inschr!D146</f>
        <v>0</v>
      </c>
      <c r="D146" s="1">
        <f>Inschr!E146</f>
        <v>0</v>
      </c>
      <c r="E146" s="16" t="str">
        <f t="shared" si="6"/>
        <v>00:00</v>
      </c>
      <c r="F146" s="71">
        <f t="shared" si="7"/>
        <v>0</v>
      </c>
      <c r="G146" s="72" t="s">
        <v>19</v>
      </c>
      <c r="H146" s="15">
        <f>Inschr!J146</f>
        <v>0</v>
      </c>
      <c r="I146" s="57">
        <f>_xlfn.IFERROR(VLOOKUP(H146,Speeluren!$A$2:$B$43,2,FALSE),0)</f>
        <v>0</v>
      </c>
      <c r="J146" s="15">
        <f>Inschr!K146</f>
        <v>0</v>
      </c>
      <c r="K146" s="57">
        <f>_xlfn.IFERROR(VLOOKUP(J146,Speeluren!$A$2:$B$43,2,FALSE),0)</f>
        <v>0</v>
      </c>
      <c r="L146" s="15">
        <f>IF(ISERROR(VLOOKUP(B146,'Lottr Dubbel'!$C:$J,5,FALSE)),VLOOKUP(B146,'Lottr Dubbel'!$B:$J,3,FALSE),VLOOKUP(B146,'Lottr Dubbel'!$C:$J,5,FALSE))</f>
        <v>0</v>
      </c>
      <c r="M146" s="15">
        <f>IF(ISERROR(VLOOKUP($B146,'Lottr Dubbel'!$C:$J,6,FALSE)),VLOOKUP($B146,'Lottr Dubbel'!$B:$J,4,FALSE),VLOOKUP($B146,'Lottr Dubbel'!$C:$J,6,FALSE))</f>
        <v>0</v>
      </c>
    </row>
    <row r="147" spans="2:13" ht="12.75">
      <c r="B147" s="1">
        <f>Inschr!B147</f>
        <v>0</v>
      </c>
      <c r="C147" s="1">
        <f>Inschr!D147</f>
        <v>0</v>
      </c>
      <c r="D147" s="1">
        <f>Inschr!E147</f>
        <v>0</v>
      </c>
      <c r="E147" s="16" t="str">
        <f t="shared" si="6"/>
        <v>00:00</v>
      </c>
      <c r="F147" s="71">
        <f t="shared" si="7"/>
        <v>0</v>
      </c>
      <c r="G147" s="72" t="s">
        <v>19</v>
      </c>
      <c r="H147" s="15">
        <f>Inschr!J147</f>
        <v>0</v>
      </c>
      <c r="I147" s="57">
        <f>_xlfn.IFERROR(VLOOKUP(H147,Speeluren!$A$2:$B$43,2,FALSE),0)</f>
        <v>0</v>
      </c>
      <c r="J147" s="15">
        <f>Inschr!K147</f>
        <v>0</v>
      </c>
      <c r="K147" s="57">
        <f>_xlfn.IFERROR(VLOOKUP(J147,Speeluren!$A$2:$B$43,2,FALSE),0)</f>
        <v>0</v>
      </c>
      <c r="L147" s="15">
        <f>IF(ISERROR(VLOOKUP(B147,'Lottr Dubbel'!$C:$J,5,FALSE)),VLOOKUP(B147,'Lottr Dubbel'!$B:$J,3,FALSE),VLOOKUP(B147,'Lottr Dubbel'!$C:$J,5,FALSE))</f>
        <v>0</v>
      </c>
      <c r="M147" s="15">
        <f>IF(ISERROR(VLOOKUP($B147,'Lottr Dubbel'!$C:$J,6,FALSE)),VLOOKUP($B147,'Lottr Dubbel'!$B:$J,4,FALSE),VLOOKUP($B147,'Lottr Dubbel'!$C:$J,6,FALSE))</f>
        <v>0</v>
      </c>
    </row>
    <row r="148" spans="2:13" ht="12.75">
      <c r="B148" s="1">
        <f>Inschr!B148</f>
        <v>0</v>
      </c>
      <c r="C148" s="1">
        <f>Inschr!D148</f>
        <v>0</v>
      </c>
      <c r="D148" s="1">
        <f>Inschr!E148</f>
        <v>0</v>
      </c>
      <c r="E148" s="16" t="str">
        <f t="shared" si="6"/>
        <v>00:00</v>
      </c>
      <c r="F148" s="71">
        <f t="shared" si="7"/>
        <v>0</v>
      </c>
      <c r="G148" s="72" t="s">
        <v>19</v>
      </c>
      <c r="H148" s="15">
        <f>Inschr!J148</f>
        <v>0</v>
      </c>
      <c r="I148" s="57">
        <f>_xlfn.IFERROR(VLOOKUP(H148,Speeluren!$A$2:$B$43,2,FALSE),0)</f>
        <v>0</v>
      </c>
      <c r="J148" s="15">
        <f>Inschr!K148</f>
        <v>0</v>
      </c>
      <c r="K148" s="57">
        <f>_xlfn.IFERROR(VLOOKUP(J148,Speeluren!$A$2:$B$43,2,FALSE),0)</f>
        <v>0</v>
      </c>
      <c r="L148" s="15">
        <f>IF(ISERROR(VLOOKUP(B148,'Lottr Dubbel'!$C:$J,5,FALSE)),VLOOKUP(B148,'Lottr Dubbel'!$B:$J,3,FALSE),VLOOKUP(B148,'Lottr Dubbel'!$C:$J,5,FALSE))</f>
        <v>0</v>
      </c>
      <c r="M148" s="15">
        <f>IF(ISERROR(VLOOKUP($B148,'Lottr Dubbel'!$C:$J,6,FALSE)),VLOOKUP($B148,'Lottr Dubbel'!$B:$J,4,FALSE),VLOOKUP($B148,'Lottr Dubbel'!$C:$J,6,FALSE))</f>
        <v>0</v>
      </c>
    </row>
    <row r="149" spans="2:13" ht="12.75">
      <c r="B149" s="1">
        <f>Inschr!B149</f>
        <v>0</v>
      </c>
      <c r="C149" s="1">
        <f>Inschr!D149</f>
        <v>0</v>
      </c>
      <c r="D149" s="1">
        <f>Inschr!E149</f>
        <v>0</v>
      </c>
      <c r="E149" s="16" t="str">
        <f t="shared" si="6"/>
        <v>00:00</v>
      </c>
      <c r="F149" s="71">
        <f t="shared" si="7"/>
        <v>0</v>
      </c>
      <c r="G149" s="72" t="s">
        <v>19</v>
      </c>
      <c r="H149" s="15">
        <f>Inschr!J149</f>
        <v>0</v>
      </c>
      <c r="I149" s="57">
        <f>_xlfn.IFERROR(VLOOKUP(H149,Speeluren!$A$2:$B$43,2,FALSE),0)</f>
        <v>0</v>
      </c>
      <c r="J149" s="15">
        <f>Inschr!K149</f>
        <v>0</v>
      </c>
      <c r="K149" s="57">
        <f>_xlfn.IFERROR(VLOOKUP(J149,Speeluren!$A$2:$B$43,2,FALSE),0)</f>
        <v>0</v>
      </c>
      <c r="L149" s="15">
        <f>IF(ISERROR(VLOOKUP(B149,'Lottr Dubbel'!$C:$J,5,FALSE)),VLOOKUP(B149,'Lottr Dubbel'!$B:$J,3,FALSE),VLOOKUP(B149,'Lottr Dubbel'!$C:$J,5,FALSE))</f>
        <v>0</v>
      </c>
      <c r="M149" s="15">
        <f>IF(ISERROR(VLOOKUP($B149,'Lottr Dubbel'!$C:$J,6,FALSE)),VLOOKUP($B149,'Lottr Dubbel'!$B:$J,4,FALSE),VLOOKUP($B149,'Lottr Dubbel'!$C:$J,6,FALSE))</f>
        <v>0</v>
      </c>
    </row>
    <row r="150" spans="2:13" ht="12.75">
      <c r="B150" s="1">
        <f>Inschr!B150</f>
        <v>0</v>
      </c>
      <c r="C150" s="1">
        <f>Inschr!D150</f>
        <v>0</v>
      </c>
      <c r="D150" s="1">
        <f>Inschr!E150</f>
        <v>0</v>
      </c>
      <c r="E150" s="16" t="str">
        <f t="shared" si="6"/>
        <v>00:00</v>
      </c>
      <c r="F150" s="71">
        <f t="shared" si="7"/>
        <v>0</v>
      </c>
      <c r="G150" s="72" t="s">
        <v>19</v>
      </c>
      <c r="H150" s="15">
        <f>Inschr!J150</f>
        <v>0</v>
      </c>
      <c r="I150" s="57">
        <f>_xlfn.IFERROR(VLOOKUP(H150,Speeluren!$A$2:$B$43,2,FALSE),0)</f>
        <v>0</v>
      </c>
      <c r="J150" s="15">
        <f>Inschr!K150</f>
        <v>0</v>
      </c>
      <c r="K150" s="57">
        <f>_xlfn.IFERROR(VLOOKUP(J150,Speeluren!$A$2:$B$43,2,FALSE),0)</f>
        <v>0</v>
      </c>
      <c r="L150" s="15">
        <f>IF(ISERROR(VLOOKUP(B150,'Lottr Dubbel'!$C:$J,5,FALSE)),VLOOKUP(B150,'Lottr Dubbel'!$B:$J,3,FALSE),VLOOKUP(B150,'Lottr Dubbel'!$C:$J,5,FALSE))</f>
        <v>0</v>
      </c>
      <c r="M150" s="15">
        <f>IF(ISERROR(VLOOKUP($B150,'Lottr Dubbel'!$C:$J,6,FALSE)),VLOOKUP($B150,'Lottr Dubbel'!$B:$J,4,FALSE),VLOOKUP($B150,'Lottr Dubbel'!$C:$J,6,FALSE))</f>
        <v>0</v>
      </c>
    </row>
    <row r="151" spans="2:13" ht="12.75">
      <c r="B151" s="1">
        <f>Inschr!B151</f>
        <v>0</v>
      </c>
      <c r="C151" s="1">
        <f>Inschr!D151</f>
        <v>0</v>
      </c>
      <c r="D151" s="1">
        <f>Inschr!E151</f>
        <v>0</v>
      </c>
      <c r="E151" s="16" t="str">
        <f t="shared" si="6"/>
        <v>00:00</v>
      </c>
      <c r="F151" s="71">
        <f t="shared" si="7"/>
        <v>0</v>
      </c>
      <c r="G151" s="72" t="s">
        <v>19</v>
      </c>
      <c r="H151" s="15">
        <f>Inschr!J151</f>
        <v>0</v>
      </c>
      <c r="I151" s="57">
        <f>_xlfn.IFERROR(VLOOKUP(H151,Speeluren!$A$2:$B$43,2,FALSE),0)</f>
        <v>0</v>
      </c>
      <c r="J151" s="15">
        <f>Inschr!K151</f>
        <v>0</v>
      </c>
      <c r="K151" s="57">
        <f>_xlfn.IFERROR(VLOOKUP(J151,Speeluren!$A$2:$B$43,2,FALSE),0)</f>
        <v>0</v>
      </c>
      <c r="L151" s="15">
        <f>IF(ISERROR(VLOOKUP(B151,'Lottr Dubbel'!$C:$J,5,FALSE)),VLOOKUP(B151,'Lottr Dubbel'!$B:$J,3,FALSE),VLOOKUP(B151,'Lottr Dubbel'!$C:$J,5,FALSE))</f>
        <v>0</v>
      </c>
      <c r="M151" s="15">
        <f>IF(ISERROR(VLOOKUP($B151,'Lottr Dubbel'!$C:$J,6,FALSE)),VLOOKUP($B151,'Lottr Dubbel'!$B:$J,4,FALSE),VLOOKUP($B151,'Lottr Dubbel'!$C:$J,6,FALSE))</f>
        <v>0</v>
      </c>
    </row>
    <row r="152" spans="2:13" ht="12.75">
      <c r="B152" s="1">
        <f>Inschr!B152</f>
        <v>0</v>
      </c>
      <c r="C152" s="1">
        <f>Inschr!D152</f>
        <v>0</v>
      </c>
      <c r="D152" s="1">
        <f>Inschr!E152</f>
        <v>0</v>
      </c>
      <c r="E152" s="16" t="str">
        <f t="shared" si="6"/>
        <v>00:00</v>
      </c>
      <c r="F152" s="71">
        <f t="shared" si="7"/>
        <v>0</v>
      </c>
      <c r="G152" s="72" t="s">
        <v>19</v>
      </c>
      <c r="H152" s="15">
        <f>Inschr!J152</f>
        <v>0</v>
      </c>
      <c r="I152" s="57">
        <f>_xlfn.IFERROR(VLOOKUP(H152,Speeluren!$A$2:$B$43,2,FALSE),0)</f>
        <v>0</v>
      </c>
      <c r="J152" s="15">
        <f>Inschr!K152</f>
        <v>0</v>
      </c>
      <c r="K152" s="57">
        <f>_xlfn.IFERROR(VLOOKUP(J152,Speeluren!$A$2:$B$43,2,FALSE),0)</f>
        <v>0</v>
      </c>
      <c r="L152" s="15">
        <f>IF(ISERROR(VLOOKUP(B152,'Lottr Dubbel'!$C:$J,5,FALSE)),VLOOKUP(B152,'Lottr Dubbel'!$B:$J,3,FALSE),VLOOKUP(B152,'Lottr Dubbel'!$C:$J,5,FALSE))</f>
        <v>0</v>
      </c>
      <c r="M152" s="15">
        <f>IF(ISERROR(VLOOKUP($B152,'Lottr Dubbel'!$C:$J,6,FALSE)),VLOOKUP($B152,'Lottr Dubbel'!$B:$J,4,FALSE),VLOOKUP($B152,'Lottr Dubbel'!$C:$J,6,FALSE))</f>
        <v>0</v>
      </c>
    </row>
    <row r="153" spans="2:13" ht="12.75">
      <c r="B153" s="1">
        <f>Inschr!B153</f>
        <v>0</v>
      </c>
      <c r="C153" s="1">
        <f>Inschr!D153</f>
        <v>0</v>
      </c>
      <c r="D153" s="1">
        <f>Inschr!E153</f>
        <v>0</v>
      </c>
      <c r="E153" s="16" t="str">
        <f t="shared" si="6"/>
        <v>00:00</v>
      </c>
      <c r="F153" s="71">
        <f t="shared" si="7"/>
        <v>0</v>
      </c>
      <c r="G153" s="72" t="s">
        <v>19</v>
      </c>
      <c r="H153" s="15">
        <f>Inschr!J153</f>
        <v>0</v>
      </c>
      <c r="I153" s="57">
        <f>_xlfn.IFERROR(VLOOKUP(H153,Speeluren!$A$2:$B$43,2,FALSE),0)</f>
        <v>0</v>
      </c>
      <c r="J153" s="15">
        <f>Inschr!K153</f>
        <v>0</v>
      </c>
      <c r="K153" s="57">
        <f>_xlfn.IFERROR(VLOOKUP(J153,Speeluren!$A$2:$B$43,2,FALSE),0)</f>
        <v>0</v>
      </c>
      <c r="L153" s="15">
        <f>IF(ISERROR(VLOOKUP(B153,'Lottr Dubbel'!$C:$J,5,FALSE)),VLOOKUP(B153,'Lottr Dubbel'!$B:$J,3,FALSE),VLOOKUP(B153,'Lottr Dubbel'!$C:$J,5,FALSE))</f>
        <v>0</v>
      </c>
      <c r="M153" s="15">
        <f>IF(ISERROR(VLOOKUP($B153,'Lottr Dubbel'!$C:$J,6,FALSE)),VLOOKUP($B153,'Lottr Dubbel'!$B:$J,4,FALSE),VLOOKUP($B153,'Lottr Dubbel'!$C:$J,6,FALSE))</f>
        <v>0</v>
      </c>
    </row>
    <row r="154" spans="2:13" ht="12.75">
      <c r="B154" s="1">
        <f>Inschr!B154</f>
        <v>0</v>
      </c>
      <c r="C154" s="1">
        <f>Inschr!D154</f>
        <v>0</v>
      </c>
      <c r="D154" s="1">
        <f>Inschr!E154</f>
        <v>0</v>
      </c>
      <c r="E154" s="16" t="str">
        <f t="shared" si="6"/>
        <v>00:00</v>
      </c>
      <c r="F154" s="71">
        <f t="shared" si="7"/>
        <v>0</v>
      </c>
      <c r="G154" s="72" t="s">
        <v>19</v>
      </c>
      <c r="H154" s="15">
        <f>Inschr!J154</f>
        <v>0</v>
      </c>
      <c r="I154" s="57">
        <f>_xlfn.IFERROR(VLOOKUP(H154,Speeluren!$A$2:$B$43,2,FALSE),0)</f>
        <v>0</v>
      </c>
      <c r="J154" s="15">
        <f>Inschr!K154</f>
        <v>0</v>
      </c>
      <c r="K154" s="57">
        <f>_xlfn.IFERROR(VLOOKUP(J154,Speeluren!$A$2:$B$43,2,FALSE),0)</f>
        <v>0</v>
      </c>
      <c r="L154" s="15">
        <f>IF(ISERROR(VLOOKUP(B154,'Lottr Dubbel'!$C:$J,5,FALSE)),VLOOKUP(B154,'Lottr Dubbel'!$B:$J,3,FALSE),VLOOKUP(B154,'Lottr Dubbel'!$C:$J,5,FALSE))</f>
        <v>0</v>
      </c>
      <c r="M154" s="15">
        <f>IF(ISERROR(VLOOKUP($B154,'Lottr Dubbel'!$C:$J,6,FALSE)),VLOOKUP($B154,'Lottr Dubbel'!$B:$J,4,FALSE),VLOOKUP($B154,'Lottr Dubbel'!$C:$J,6,FALSE))</f>
        <v>0</v>
      </c>
    </row>
    <row r="155" spans="2:13" ht="12.75">
      <c r="B155" s="1">
        <f>Inschr!B155</f>
        <v>0</v>
      </c>
      <c r="C155" s="1">
        <f>Inschr!D155</f>
        <v>0</v>
      </c>
      <c r="D155" s="1">
        <f>Inschr!E155</f>
        <v>0</v>
      </c>
      <c r="E155" s="16" t="str">
        <f t="shared" si="6"/>
        <v>00:00</v>
      </c>
      <c r="F155" s="71">
        <f t="shared" si="7"/>
        <v>0</v>
      </c>
      <c r="G155" s="72" t="s">
        <v>19</v>
      </c>
      <c r="H155" s="15">
        <f>Inschr!J155</f>
        <v>0</v>
      </c>
      <c r="I155" s="57">
        <f>_xlfn.IFERROR(VLOOKUP(H155,Speeluren!$A$2:$B$43,2,FALSE),0)</f>
        <v>0</v>
      </c>
      <c r="J155" s="15">
        <f>Inschr!K155</f>
        <v>0</v>
      </c>
      <c r="K155" s="57">
        <f>_xlfn.IFERROR(VLOOKUP(J155,Speeluren!$A$2:$B$43,2,FALSE),0)</f>
        <v>0</v>
      </c>
      <c r="L155" s="15">
        <f>IF(ISERROR(VLOOKUP(B155,'Lottr Dubbel'!$C:$J,5,FALSE)),VLOOKUP(B155,'Lottr Dubbel'!$B:$J,3,FALSE),VLOOKUP(B155,'Lottr Dubbel'!$C:$J,5,FALSE))</f>
        <v>0</v>
      </c>
      <c r="M155" s="15">
        <f>IF(ISERROR(VLOOKUP($B155,'Lottr Dubbel'!$C:$J,6,FALSE)),VLOOKUP($B155,'Lottr Dubbel'!$B:$J,4,FALSE),VLOOKUP($B155,'Lottr Dubbel'!$C:$J,6,FALSE))</f>
        <v>0</v>
      </c>
    </row>
    <row r="156" spans="2:13" ht="12.75">
      <c r="B156" s="1">
        <f>Inschr!B156</f>
        <v>0</v>
      </c>
      <c r="C156" s="1">
        <f>Inschr!D156</f>
        <v>0</v>
      </c>
      <c r="D156" s="1">
        <f>Inschr!E156</f>
        <v>0</v>
      </c>
      <c r="E156" s="16" t="str">
        <f t="shared" si="6"/>
        <v>00:00</v>
      </c>
      <c r="F156" s="71">
        <f t="shared" si="7"/>
        <v>0</v>
      </c>
      <c r="G156" s="72" t="s">
        <v>19</v>
      </c>
      <c r="H156" s="15">
        <f>Inschr!J156</f>
        <v>0</v>
      </c>
      <c r="I156" s="57">
        <f>_xlfn.IFERROR(VLOOKUP(H156,Speeluren!$A$2:$B$43,2,FALSE),0)</f>
        <v>0</v>
      </c>
      <c r="J156" s="15">
        <f>Inschr!K156</f>
        <v>0</v>
      </c>
      <c r="K156" s="57">
        <f>_xlfn.IFERROR(VLOOKUP(J156,Speeluren!$A$2:$B$43,2,FALSE),0)</f>
        <v>0</v>
      </c>
      <c r="L156" s="15">
        <f>IF(ISERROR(VLOOKUP(B156,'Lottr Dubbel'!$C:$J,5,FALSE)),VLOOKUP(B156,'Lottr Dubbel'!$B:$J,3,FALSE),VLOOKUP(B156,'Lottr Dubbel'!$C:$J,5,FALSE))</f>
        <v>0</v>
      </c>
      <c r="M156" s="15">
        <f>IF(ISERROR(VLOOKUP($B156,'Lottr Dubbel'!$C:$J,6,FALSE)),VLOOKUP($B156,'Lottr Dubbel'!$B:$J,4,FALSE),VLOOKUP($B156,'Lottr Dubbel'!$C:$J,6,FALSE))</f>
        <v>0</v>
      </c>
    </row>
    <row r="157" spans="2:13" ht="12.75">
      <c r="B157" s="1">
        <f>Inschr!B157</f>
        <v>0</v>
      </c>
      <c r="C157" s="1">
        <f>Inschr!D157</f>
        <v>0</v>
      </c>
      <c r="D157" s="1">
        <f>Inschr!E157</f>
        <v>0</v>
      </c>
      <c r="E157" s="16" t="str">
        <f t="shared" si="6"/>
        <v>00:00</v>
      </c>
      <c r="F157" s="71">
        <f t="shared" si="7"/>
        <v>0</v>
      </c>
      <c r="G157" s="72" t="s">
        <v>19</v>
      </c>
      <c r="H157" s="15">
        <f>Inschr!J157</f>
        <v>0</v>
      </c>
      <c r="I157" s="57">
        <f>_xlfn.IFERROR(VLOOKUP(H157,Speeluren!$A$2:$B$43,2,FALSE),0)</f>
        <v>0</v>
      </c>
      <c r="J157" s="15">
        <f>Inschr!K157</f>
        <v>0</v>
      </c>
      <c r="K157" s="57">
        <f>_xlfn.IFERROR(VLOOKUP(J157,Speeluren!$A$2:$B$43,2,FALSE),0)</f>
        <v>0</v>
      </c>
      <c r="L157" s="15">
        <f>IF(ISERROR(VLOOKUP(B157,'Lottr Dubbel'!$C:$J,5,FALSE)),VLOOKUP(B157,'Lottr Dubbel'!$B:$J,3,FALSE),VLOOKUP(B157,'Lottr Dubbel'!$C:$J,5,FALSE))</f>
        <v>0</v>
      </c>
      <c r="M157" s="15">
        <f>IF(ISERROR(VLOOKUP($B157,'Lottr Dubbel'!$C:$J,6,FALSE)),VLOOKUP($B157,'Lottr Dubbel'!$B:$J,4,FALSE),VLOOKUP($B157,'Lottr Dubbel'!$C:$J,6,FALSE))</f>
        <v>0</v>
      </c>
    </row>
    <row r="158" spans="2:13" ht="12.75">
      <c r="B158" s="1">
        <f>Inschr!B158</f>
        <v>0</v>
      </c>
      <c r="C158" s="1">
        <f>Inschr!D158</f>
        <v>0</v>
      </c>
      <c r="D158" s="1">
        <f>Inschr!E158</f>
        <v>0</v>
      </c>
      <c r="E158" s="16" t="str">
        <f t="shared" si="6"/>
        <v>00:00</v>
      </c>
      <c r="F158" s="71">
        <f t="shared" si="7"/>
        <v>0</v>
      </c>
      <c r="G158" s="72" t="s">
        <v>19</v>
      </c>
      <c r="H158" s="15">
        <f>Inschr!J158</f>
        <v>0</v>
      </c>
      <c r="I158" s="57">
        <f>_xlfn.IFERROR(VLOOKUP(H158,Speeluren!$A$2:$B$43,2,FALSE),0)</f>
        <v>0</v>
      </c>
      <c r="J158" s="15">
        <f>Inschr!K158</f>
        <v>0</v>
      </c>
      <c r="K158" s="57">
        <f>_xlfn.IFERROR(VLOOKUP(J158,Speeluren!$A$2:$B$43,2,FALSE),0)</f>
        <v>0</v>
      </c>
      <c r="L158" s="15">
        <f>IF(ISERROR(VLOOKUP(B158,'Lottr Dubbel'!$C:$J,5,FALSE)),VLOOKUP(B158,'Lottr Dubbel'!$B:$J,3,FALSE),VLOOKUP(B158,'Lottr Dubbel'!$C:$J,5,FALSE))</f>
        <v>0</v>
      </c>
      <c r="M158" s="15">
        <f>IF(ISERROR(VLOOKUP($B158,'Lottr Dubbel'!$C:$J,6,FALSE)),VLOOKUP($B158,'Lottr Dubbel'!$B:$J,4,FALSE),VLOOKUP($B158,'Lottr Dubbel'!$C:$J,6,FALSE))</f>
        <v>0</v>
      </c>
    </row>
    <row r="159" spans="2:13" ht="12.75">
      <c r="B159" s="1">
        <f>Inschr!B159</f>
        <v>0</v>
      </c>
      <c r="C159" s="1">
        <f>Inschr!D159</f>
        <v>0</v>
      </c>
      <c r="D159" s="1">
        <f>Inschr!E159</f>
        <v>0</v>
      </c>
      <c r="E159" s="16" t="str">
        <f t="shared" si="6"/>
        <v>00:00</v>
      </c>
      <c r="F159" s="71">
        <f t="shared" si="7"/>
        <v>0</v>
      </c>
      <c r="G159" s="72" t="s">
        <v>19</v>
      </c>
      <c r="H159" s="15">
        <f>Inschr!J159</f>
        <v>0</v>
      </c>
      <c r="I159" s="57">
        <f>_xlfn.IFERROR(VLOOKUP(H159,Speeluren!$A$2:$B$43,2,FALSE),0)</f>
        <v>0</v>
      </c>
      <c r="J159" s="15">
        <f>Inschr!K159</f>
        <v>0</v>
      </c>
      <c r="K159" s="57">
        <f>_xlfn.IFERROR(VLOOKUP(J159,Speeluren!$A$2:$B$43,2,FALSE),0)</f>
        <v>0</v>
      </c>
      <c r="L159" s="15">
        <f>IF(ISERROR(VLOOKUP(B159,'Lottr Dubbel'!$C:$J,5,FALSE)),VLOOKUP(B159,'Lottr Dubbel'!$B:$J,3,FALSE),VLOOKUP(B159,'Lottr Dubbel'!$C:$J,5,FALSE))</f>
        <v>0</v>
      </c>
      <c r="M159" s="15">
        <f>IF(ISERROR(VLOOKUP($B159,'Lottr Dubbel'!$C:$J,6,FALSE)),VLOOKUP($B159,'Lottr Dubbel'!$B:$J,4,FALSE),VLOOKUP($B159,'Lottr Dubbel'!$C:$J,6,FALSE))</f>
        <v>0</v>
      </c>
    </row>
    <row r="160" spans="2:13" ht="12.75">
      <c r="B160" s="1">
        <f>Inschr!B160</f>
        <v>0</v>
      </c>
      <c r="C160" s="1">
        <f>Inschr!D160</f>
        <v>0</v>
      </c>
      <c r="D160" s="1">
        <f>Inschr!E160</f>
        <v>0</v>
      </c>
      <c r="E160" s="16" t="str">
        <f t="shared" si="6"/>
        <v>00:00</v>
      </c>
      <c r="F160" s="71">
        <f t="shared" si="7"/>
        <v>0</v>
      </c>
      <c r="G160" s="72" t="s">
        <v>19</v>
      </c>
      <c r="H160" s="15">
        <f>Inschr!J160</f>
        <v>0</v>
      </c>
      <c r="I160" s="57">
        <f>_xlfn.IFERROR(VLOOKUP(H160,Speeluren!$A$2:$B$43,2,FALSE),0)</f>
        <v>0</v>
      </c>
      <c r="J160" s="15">
        <f>Inschr!K160</f>
        <v>0</v>
      </c>
      <c r="K160" s="57">
        <f>_xlfn.IFERROR(VLOOKUP(J160,Speeluren!$A$2:$B$43,2,FALSE),0)</f>
        <v>0</v>
      </c>
      <c r="L160" s="15">
        <f>IF(ISERROR(VLOOKUP(B160,'Lottr Dubbel'!$C:$J,5,FALSE)),VLOOKUP(B160,'Lottr Dubbel'!$B:$J,3,FALSE),VLOOKUP(B160,'Lottr Dubbel'!$C:$J,5,FALSE))</f>
        <v>0</v>
      </c>
      <c r="M160" s="15">
        <f>IF(ISERROR(VLOOKUP($B160,'Lottr Dubbel'!$C:$J,6,FALSE)),VLOOKUP($B160,'Lottr Dubbel'!$B:$J,4,FALSE),VLOOKUP($B160,'Lottr Dubbel'!$C:$J,6,FALSE))</f>
        <v>0</v>
      </c>
    </row>
    <row r="161" spans="2:13" ht="12.75">
      <c r="B161" s="1">
        <f>Inschr!B161</f>
        <v>0</v>
      </c>
      <c r="C161" s="1">
        <f>Inschr!D161</f>
        <v>0</v>
      </c>
      <c r="D161" s="1">
        <f>Inschr!E161</f>
        <v>0</v>
      </c>
      <c r="E161" s="16" t="str">
        <f t="shared" si="6"/>
        <v>00:00</v>
      </c>
      <c r="F161" s="71">
        <f t="shared" si="7"/>
        <v>0</v>
      </c>
      <c r="G161" s="72" t="s">
        <v>19</v>
      </c>
      <c r="H161" s="15">
        <f>Inschr!J161</f>
        <v>0</v>
      </c>
      <c r="I161" s="57">
        <f>_xlfn.IFERROR(VLOOKUP(H161,Speeluren!$A$2:$B$43,2,FALSE),0)</f>
        <v>0</v>
      </c>
      <c r="J161" s="15">
        <f>Inschr!K161</f>
        <v>0</v>
      </c>
      <c r="K161" s="57">
        <f>_xlfn.IFERROR(VLOOKUP(J161,Speeluren!$A$2:$B$43,2,FALSE),0)</f>
        <v>0</v>
      </c>
      <c r="L161" s="15">
        <f>IF(ISERROR(VLOOKUP(B161,'Lottr Dubbel'!$C:$J,5,FALSE)),VLOOKUP(B161,'Lottr Dubbel'!$B:$J,3,FALSE),VLOOKUP(B161,'Lottr Dubbel'!$C:$J,5,FALSE))</f>
        <v>0</v>
      </c>
      <c r="M161" s="15">
        <f>IF(ISERROR(VLOOKUP($B161,'Lottr Dubbel'!$C:$J,6,FALSE)),VLOOKUP($B161,'Lottr Dubbel'!$B:$J,4,FALSE),VLOOKUP($B161,'Lottr Dubbel'!$C:$J,6,FALSE))</f>
        <v>0</v>
      </c>
    </row>
    <row r="162" spans="2:13" ht="12.75">
      <c r="B162" s="1">
        <f>Inschr!B162</f>
        <v>0</v>
      </c>
      <c r="C162" s="1">
        <f>Inschr!D162</f>
        <v>0</v>
      </c>
      <c r="D162" s="1">
        <f>Inschr!E162</f>
        <v>0</v>
      </c>
      <c r="E162" s="16" t="str">
        <f t="shared" si="6"/>
        <v>00:00</v>
      </c>
      <c r="F162" s="71">
        <f t="shared" si="7"/>
        <v>0</v>
      </c>
      <c r="G162" s="72" t="s">
        <v>19</v>
      </c>
      <c r="H162" s="15">
        <f>Inschr!J162</f>
        <v>0</v>
      </c>
      <c r="I162" s="57">
        <f>_xlfn.IFERROR(VLOOKUP(H162,Speeluren!$A$2:$B$43,2,FALSE),0)</f>
        <v>0</v>
      </c>
      <c r="J162" s="15">
        <f>Inschr!K162</f>
        <v>0</v>
      </c>
      <c r="K162" s="57">
        <f>_xlfn.IFERROR(VLOOKUP(J162,Speeluren!$A$2:$B$43,2,FALSE),0)</f>
        <v>0</v>
      </c>
      <c r="L162" s="15">
        <f>IF(ISERROR(VLOOKUP(B162,'Lottr Dubbel'!$C:$J,5,FALSE)),VLOOKUP(B162,'Lottr Dubbel'!$B:$J,3,FALSE),VLOOKUP(B162,'Lottr Dubbel'!$C:$J,5,FALSE))</f>
        <v>0</v>
      </c>
      <c r="M162" s="15">
        <f>IF(ISERROR(VLOOKUP($B162,'Lottr Dubbel'!$C:$J,6,FALSE)),VLOOKUP($B162,'Lottr Dubbel'!$B:$J,4,FALSE),VLOOKUP($B162,'Lottr Dubbel'!$C:$J,6,FALSE))</f>
        <v>0</v>
      </c>
    </row>
    <row r="163" spans="2:13" ht="12.75">
      <c r="B163" s="1">
        <f>Inschr!B163</f>
        <v>0</v>
      </c>
      <c r="C163" s="1">
        <f>Inschr!D163</f>
        <v>0</v>
      </c>
      <c r="D163" s="1">
        <f>Inschr!E163</f>
        <v>0</v>
      </c>
      <c r="E163" s="16" t="str">
        <f t="shared" si="6"/>
        <v>00:00</v>
      </c>
      <c r="F163" s="71">
        <f t="shared" si="7"/>
        <v>0</v>
      </c>
      <c r="G163" s="72" t="s">
        <v>19</v>
      </c>
      <c r="H163" s="15">
        <f>Inschr!J163</f>
        <v>0</v>
      </c>
      <c r="I163" s="57">
        <f>_xlfn.IFERROR(VLOOKUP(H163,Speeluren!$A$2:$B$43,2,FALSE),0)</f>
        <v>0</v>
      </c>
      <c r="J163" s="15">
        <f>Inschr!K163</f>
        <v>0</v>
      </c>
      <c r="K163" s="57">
        <f>_xlfn.IFERROR(VLOOKUP(J163,Speeluren!$A$2:$B$43,2,FALSE),0)</f>
        <v>0</v>
      </c>
      <c r="L163" s="15">
        <f>IF(ISERROR(VLOOKUP(B163,'Lottr Dubbel'!$C:$J,5,FALSE)),VLOOKUP(B163,'Lottr Dubbel'!$B:$J,3,FALSE),VLOOKUP(B163,'Lottr Dubbel'!$C:$J,5,FALSE))</f>
        <v>0</v>
      </c>
      <c r="M163" s="15">
        <f>IF(ISERROR(VLOOKUP($B163,'Lottr Dubbel'!$C:$J,6,FALSE)),VLOOKUP($B163,'Lottr Dubbel'!$B:$J,4,FALSE),VLOOKUP($B163,'Lottr Dubbel'!$C:$J,6,FALSE))</f>
        <v>0</v>
      </c>
    </row>
    <row r="164" spans="2:13" ht="12.75">
      <c r="B164" s="1">
        <f>Inschr!B164</f>
        <v>0</v>
      </c>
      <c r="C164" s="1">
        <f>Inschr!D164</f>
        <v>0</v>
      </c>
      <c r="D164" s="1">
        <f>Inschr!E164</f>
        <v>0</v>
      </c>
      <c r="E164" s="16" t="str">
        <f t="shared" si="6"/>
        <v>00:00</v>
      </c>
      <c r="F164" s="71">
        <f t="shared" si="7"/>
        <v>0</v>
      </c>
      <c r="G164" s="72" t="s">
        <v>19</v>
      </c>
      <c r="H164" s="15">
        <f>Inschr!J164</f>
        <v>0</v>
      </c>
      <c r="I164" s="57">
        <f>_xlfn.IFERROR(VLOOKUP(H164,Speeluren!$A$2:$B$43,2,FALSE),0)</f>
        <v>0</v>
      </c>
      <c r="J164" s="15">
        <f>Inschr!K164</f>
        <v>0</v>
      </c>
      <c r="K164" s="57">
        <f>_xlfn.IFERROR(VLOOKUP(J164,Speeluren!$A$2:$B$43,2,FALSE),0)</f>
        <v>0</v>
      </c>
      <c r="L164" s="15">
        <f>IF(ISERROR(VLOOKUP(B164,'Lottr Dubbel'!$C:$J,5,FALSE)),VLOOKUP(B164,'Lottr Dubbel'!$B:$J,3,FALSE),VLOOKUP(B164,'Lottr Dubbel'!$C:$J,5,FALSE))</f>
        <v>0</v>
      </c>
      <c r="M164" s="15">
        <f>IF(ISERROR(VLOOKUP($B164,'Lottr Dubbel'!$C:$J,6,FALSE)),VLOOKUP($B164,'Lottr Dubbel'!$B:$J,4,FALSE),VLOOKUP($B164,'Lottr Dubbel'!$C:$J,6,FALSE))</f>
        <v>0</v>
      </c>
    </row>
    <row r="165" spans="2:13" ht="12.75">
      <c r="B165" s="1">
        <f>Inschr!B165</f>
        <v>0</v>
      </c>
      <c r="C165" s="1">
        <f>Inschr!D165</f>
        <v>0</v>
      </c>
      <c r="D165" s="1">
        <f>Inschr!E165</f>
        <v>0</v>
      </c>
      <c r="E165" s="16" t="str">
        <f t="shared" si="6"/>
        <v>00:00</v>
      </c>
      <c r="F165" s="71">
        <f t="shared" si="7"/>
        <v>0</v>
      </c>
      <c r="G165" s="72" t="s">
        <v>19</v>
      </c>
      <c r="H165" s="15">
        <f>Inschr!J165</f>
        <v>0</v>
      </c>
      <c r="I165" s="57">
        <f>_xlfn.IFERROR(VLOOKUP(H165,Speeluren!$A$2:$B$43,2,FALSE),0)</f>
        <v>0</v>
      </c>
      <c r="J165" s="15">
        <f>Inschr!K165</f>
        <v>0</v>
      </c>
      <c r="K165" s="57">
        <f>_xlfn.IFERROR(VLOOKUP(J165,Speeluren!$A$2:$B$43,2,FALSE),0)</f>
        <v>0</v>
      </c>
      <c r="L165" s="15">
        <f>IF(ISERROR(VLOOKUP(B165,'Lottr Dubbel'!$C:$J,5,FALSE)),VLOOKUP(B165,'Lottr Dubbel'!$B:$J,3,FALSE),VLOOKUP(B165,'Lottr Dubbel'!$C:$J,5,FALSE))</f>
        <v>0</v>
      </c>
      <c r="M165" s="15">
        <f>IF(ISERROR(VLOOKUP($B165,'Lottr Dubbel'!$C:$J,6,FALSE)),VLOOKUP($B165,'Lottr Dubbel'!$B:$J,4,FALSE),VLOOKUP($B165,'Lottr Dubbel'!$C:$J,6,FALSE))</f>
        <v>0</v>
      </c>
    </row>
    <row r="166" spans="2:13" ht="12.75">
      <c r="B166" s="1">
        <f>Inschr!B166</f>
        <v>0</v>
      </c>
      <c r="C166" s="1">
        <f>Inschr!D166</f>
        <v>0</v>
      </c>
      <c r="D166" s="1">
        <f>Inschr!E166</f>
        <v>0</v>
      </c>
      <c r="E166" s="16" t="str">
        <f t="shared" si="6"/>
        <v>00:00</v>
      </c>
      <c r="F166" s="71">
        <f t="shared" si="7"/>
        <v>0</v>
      </c>
      <c r="G166" s="72" t="s">
        <v>19</v>
      </c>
      <c r="H166" s="15">
        <f>Inschr!J166</f>
        <v>0</v>
      </c>
      <c r="I166" s="57">
        <f>_xlfn.IFERROR(VLOOKUP(H166,Speeluren!$A$2:$B$43,2,FALSE),0)</f>
        <v>0</v>
      </c>
      <c r="J166" s="15">
        <f>Inschr!K166</f>
        <v>0</v>
      </c>
      <c r="K166" s="57">
        <f>_xlfn.IFERROR(VLOOKUP(J166,Speeluren!$A$2:$B$43,2,FALSE),0)</f>
        <v>0</v>
      </c>
      <c r="L166" s="15">
        <f>IF(ISERROR(VLOOKUP(B166,'Lottr Dubbel'!$C:$J,5,FALSE)),VLOOKUP(B166,'Lottr Dubbel'!$B:$J,3,FALSE),VLOOKUP(B166,'Lottr Dubbel'!$C:$J,5,FALSE))</f>
        <v>0</v>
      </c>
      <c r="M166" s="15">
        <f>IF(ISERROR(VLOOKUP($B166,'Lottr Dubbel'!$C:$J,6,FALSE)),VLOOKUP($B166,'Lottr Dubbel'!$B:$J,4,FALSE),VLOOKUP($B166,'Lottr Dubbel'!$C:$J,6,FALSE))</f>
        <v>0</v>
      </c>
    </row>
    <row r="167" spans="2:13" ht="12.75">
      <c r="B167" s="1">
        <f>Inschr!B167</f>
        <v>0</v>
      </c>
      <c r="C167" s="1">
        <f>Inschr!D167</f>
        <v>0</v>
      </c>
      <c r="D167" s="1">
        <f>Inschr!E167</f>
        <v>0</v>
      </c>
      <c r="E167" s="16" t="str">
        <f t="shared" si="6"/>
        <v>00:00</v>
      </c>
      <c r="F167" s="71">
        <f t="shared" si="7"/>
        <v>0</v>
      </c>
      <c r="G167" s="72" t="s">
        <v>19</v>
      </c>
      <c r="H167" s="15">
        <f>Inschr!J167</f>
        <v>0</v>
      </c>
      <c r="I167" s="57">
        <f>_xlfn.IFERROR(VLOOKUP(H167,Speeluren!$A$2:$B$43,2,FALSE),0)</f>
        <v>0</v>
      </c>
      <c r="J167" s="15">
        <f>Inschr!K167</f>
        <v>0</v>
      </c>
      <c r="K167" s="57">
        <f>_xlfn.IFERROR(VLOOKUP(J167,Speeluren!$A$2:$B$43,2,FALSE),0)</f>
        <v>0</v>
      </c>
      <c r="L167" s="15">
        <f>IF(ISERROR(VLOOKUP(B167,'Lottr Dubbel'!$C:$J,5,FALSE)),VLOOKUP(B167,'Lottr Dubbel'!$B:$J,3,FALSE),VLOOKUP(B167,'Lottr Dubbel'!$C:$J,5,FALSE))</f>
        <v>0</v>
      </c>
      <c r="M167" s="15">
        <f>IF(ISERROR(VLOOKUP($B167,'Lottr Dubbel'!$C:$J,6,FALSE)),VLOOKUP($B167,'Lottr Dubbel'!$B:$J,4,FALSE),VLOOKUP($B167,'Lottr Dubbel'!$C:$J,6,FALSE))</f>
        <v>0</v>
      </c>
    </row>
    <row r="168" spans="2:13" ht="12.75">
      <c r="B168" s="1">
        <f>Inschr!B168</f>
        <v>0</v>
      </c>
      <c r="C168" s="1">
        <f>Inschr!D168</f>
        <v>0</v>
      </c>
      <c r="D168" s="1">
        <f>Inschr!E168</f>
        <v>0</v>
      </c>
      <c r="E168" s="16" t="str">
        <f t="shared" si="6"/>
        <v>00:00</v>
      </c>
      <c r="F168" s="71">
        <f t="shared" si="7"/>
        <v>0</v>
      </c>
      <c r="G168" s="72" t="s">
        <v>19</v>
      </c>
      <c r="H168" s="15">
        <f>Inschr!J168</f>
        <v>0</v>
      </c>
      <c r="I168" s="57">
        <f>_xlfn.IFERROR(VLOOKUP(H168,Speeluren!$A$2:$B$43,2,FALSE),0)</f>
        <v>0</v>
      </c>
      <c r="J168" s="15">
        <f>Inschr!K168</f>
        <v>0</v>
      </c>
      <c r="K168" s="57">
        <f>_xlfn.IFERROR(VLOOKUP(J168,Speeluren!$A$2:$B$43,2,FALSE),0)</f>
        <v>0</v>
      </c>
      <c r="L168" s="15">
        <f>IF(ISERROR(VLOOKUP(B168,'Lottr Dubbel'!$C:$J,5,FALSE)),VLOOKUP(B168,'Lottr Dubbel'!$B:$J,3,FALSE),VLOOKUP(B168,'Lottr Dubbel'!$C:$J,5,FALSE))</f>
        <v>0</v>
      </c>
      <c r="M168" s="15">
        <f>IF(ISERROR(VLOOKUP($B168,'Lottr Dubbel'!$C:$J,6,FALSE)),VLOOKUP($B168,'Lottr Dubbel'!$B:$J,4,FALSE),VLOOKUP($B168,'Lottr Dubbel'!$C:$J,6,FALSE))</f>
        <v>0</v>
      </c>
    </row>
    <row r="169" spans="2:13" ht="12.75">
      <c r="B169" s="1">
        <f>Inschr!B169</f>
        <v>0</v>
      </c>
      <c r="C169" s="1">
        <f>Inschr!D169</f>
        <v>0</v>
      </c>
      <c r="D169" s="1">
        <f>Inschr!E169</f>
        <v>0</v>
      </c>
      <c r="E169" s="16" t="str">
        <f t="shared" si="6"/>
        <v>00:00</v>
      </c>
      <c r="F169" s="71">
        <f t="shared" si="7"/>
        <v>0</v>
      </c>
      <c r="G169" s="72" t="s">
        <v>19</v>
      </c>
      <c r="H169" s="15">
        <f>Inschr!J169</f>
        <v>0</v>
      </c>
      <c r="I169" s="57">
        <f>_xlfn.IFERROR(VLOOKUP(H169,Speeluren!$A$2:$B$43,2,FALSE),0)</f>
        <v>0</v>
      </c>
      <c r="J169" s="15">
        <f>Inschr!K169</f>
        <v>0</v>
      </c>
      <c r="K169" s="57">
        <f>_xlfn.IFERROR(VLOOKUP(J169,Speeluren!$A$2:$B$43,2,FALSE),0)</f>
        <v>0</v>
      </c>
      <c r="L169" s="15">
        <f>IF(ISERROR(VLOOKUP(B169,'Lottr Dubbel'!$C:$J,5,FALSE)),VLOOKUP(B169,'Lottr Dubbel'!$B:$J,3,FALSE),VLOOKUP(B169,'Lottr Dubbel'!$C:$J,5,FALSE))</f>
        <v>0</v>
      </c>
      <c r="M169" s="15">
        <f>IF(ISERROR(VLOOKUP($B169,'Lottr Dubbel'!$C:$J,6,FALSE)),VLOOKUP($B169,'Lottr Dubbel'!$B:$J,4,FALSE),VLOOKUP($B169,'Lottr Dubbel'!$C:$J,6,FALSE))</f>
        <v>0</v>
      </c>
    </row>
    <row r="170" spans="2:13" ht="12.75">
      <c r="B170" s="1">
        <f>Inschr!B170</f>
        <v>0</v>
      </c>
      <c r="C170" s="1">
        <f>Inschr!D170</f>
        <v>0</v>
      </c>
      <c r="D170" s="1">
        <f>Inschr!E170</f>
        <v>0</v>
      </c>
      <c r="E170" s="16" t="str">
        <f t="shared" si="6"/>
        <v>00:00</v>
      </c>
      <c r="F170" s="71">
        <f t="shared" si="7"/>
        <v>0</v>
      </c>
      <c r="G170" s="72" t="s">
        <v>19</v>
      </c>
      <c r="H170" s="15">
        <f>Inschr!J170</f>
        <v>0</v>
      </c>
      <c r="I170" s="57">
        <f>_xlfn.IFERROR(VLOOKUP(H170,Speeluren!$A$2:$B$43,2,FALSE),0)</f>
        <v>0</v>
      </c>
      <c r="J170" s="15">
        <f>Inschr!K170</f>
        <v>0</v>
      </c>
      <c r="K170" s="57">
        <f>_xlfn.IFERROR(VLOOKUP(J170,Speeluren!$A$2:$B$43,2,FALSE),0)</f>
        <v>0</v>
      </c>
      <c r="L170" s="15">
        <f>IF(ISERROR(VLOOKUP(B170,'Lottr Dubbel'!$C:$J,5,FALSE)),VLOOKUP(B170,'Lottr Dubbel'!$B:$J,3,FALSE),VLOOKUP(B170,'Lottr Dubbel'!$C:$J,5,FALSE))</f>
        <v>0</v>
      </c>
      <c r="M170" s="15">
        <f>IF(ISERROR(VLOOKUP($B170,'Lottr Dubbel'!$C:$J,6,FALSE)),VLOOKUP($B170,'Lottr Dubbel'!$B:$J,4,FALSE),VLOOKUP($B170,'Lottr Dubbel'!$C:$J,6,FALSE))</f>
        <v>0</v>
      </c>
    </row>
    <row r="171" spans="2:13" ht="12.75">
      <c r="B171" s="1">
        <f>Inschr!B171</f>
        <v>0</v>
      </c>
      <c r="C171" s="1">
        <f>Inschr!D171</f>
        <v>0</v>
      </c>
      <c r="D171" s="1">
        <f>Inschr!E171</f>
        <v>0</v>
      </c>
      <c r="E171" s="16" t="str">
        <f t="shared" si="6"/>
        <v>00:00</v>
      </c>
      <c r="F171" s="71">
        <f t="shared" si="7"/>
        <v>0</v>
      </c>
      <c r="G171" s="72" t="s">
        <v>19</v>
      </c>
      <c r="H171" s="15">
        <f>Inschr!J171</f>
        <v>0</v>
      </c>
      <c r="I171" s="57">
        <f>_xlfn.IFERROR(VLOOKUP(H171,Speeluren!$A$2:$B$43,2,FALSE),0)</f>
        <v>0</v>
      </c>
      <c r="J171" s="15">
        <f>Inschr!K171</f>
        <v>0</v>
      </c>
      <c r="K171" s="57">
        <f>_xlfn.IFERROR(VLOOKUP(J171,Speeluren!$A$2:$B$43,2,FALSE),0)</f>
        <v>0</v>
      </c>
      <c r="L171" s="15">
        <f>IF(ISERROR(VLOOKUP(B171,'Lottr Dubbel'!$C:$J,5,FALSE)),VLOOKUP(B171,'Lottr Dubbel'!$B:$J,3,FALSE),VLOOKUP(B171,'Lottr Dubbel'!$C:$J,5,FALSE))</f>
        <v>0</v>
      </c>
      <c r="M171" s="15">
        <f>IF(ISERROR(VLOOKUP($B171,'Lottr Dubbel'!$C:$J,6,FALSE)),VLOOKUP($B171,'Lottr Dubbel'!$B:$J,4,FALSE),VLOOKUP($B171,'Lottr Dubbel'!$C:$J,6,FALSE))</f>
        <v>0</v>
      </c>
    </row>
    <row r="172" spans="2:13" ht="12.75">
      <c r="B172" s="1">
        <f>Inschr!B172</f>
        <v>0</v>
      </c>
      <c r="C172" s="1">
        <f>Inschr!D172</f>
        <v>0</v>
      </c>
      <c r="D172" s="1">
        <f>Inschr!E172</f>
        <v>0</v>
      </c>
      <c r="E172" s="16" t="str">
        <f t="shared" si="6"/>
        <v>00:00</v>
      </c>
      <c r="F172" s="71">
        <f t="shared" si="7"/>
        <v>0</v>
      </c>
      <c r="G172" s="72" t="s">
        <v>19</v>
      </c>
      <c r="H172" s="15">
        <f>Inschr!J172</f>
        <v>0</v>
      </c>
      <c r="I172" s="57">
        <f>_xlfn.IFERROR(VLOOKUP(H172,Speeluren!$A$2:$B$43,2,FALSE),0)</f>
        <v>0</v>
      </c>
      <c r="J172" s="15">
        <f>Inschr!K172</f>
        <v>0</v>
      </c>
      <c r="K172" s="57">
        <f>_xlfn.IFERROR(VLOOKUP(J172,Speeluren!$A$2:$B$43,2,FALSE),0)</f>
        <v>0</v>
      </c>
      <c r="L172" s="15">
        <f>IF(ISERROR(VLOOKUP(B172,'Lottr Dubbel'!$C:$J,5,FALSE)),VLOOKUP(B172,'Lottr Dubbel'!$B:$J,3,FALSE),VLOOKUP(B172,'Lottr Dubbel'!$C:$J,5,FALSE))</f>
        <v>0</v>
      </c>
      <c r="M172" s="15">
        <f>IF(ISERROR(VLOOKUP($B172,'Lottr Dubbel'!$C:$J,6,FALSE)),VLOOKUP($B172,'Lottr Dubbel'!$B:$J,4,FALSE),VLOOKUP($B172,'Lottr Dubbel'!$C:$J,6,FALSE))</f>
        <v>0</v>
      </c>
    </row>
    <row r="173" spans="2:13" ht="12.75">
      <c r="B173" s="1">
        <f>Inschr!B173</f>
        <v>0</v>
      </c>
      <c r="C173" s="1">
        <f>Inschr!D173</f>
        <v>0</v>
      </c>
      <c r="D173" s="1">
        <f>Inschr!E173</f>
        <v>0</v>
      </c>
      <c r="E173" s="16" t="str">
        <f t="shared" si="6"/>
        <v>00:00</v>
      </c>
      <c r="F173" s="71">
        <f t="shared" si="7"/>
        <v>0</v>
      </c>
      <c r="G173" s="72" t="s">
        <v>19</v>
      </c>
      <c r="H173" s="15">
        <f>Inschr!J173</f>
        <v>0</v>
      </c>
      <c r="I173" s="57">
        <f>_xlfn.IFERROR(VLOOKUP(H173,Speeluren!$A$2:$B$43,2,FALSE),0)</f>
        <v>0</v>
      </c>
      <c r="J173" s="15">
        <f>Inschr!K173</f>
        <v>0</v>
      </c>
      <c r="K173" s="57">
        <f>_xlfn.IFERROR(VLOOKUP(J173,Speeluren!$A$2:$B$43,2,FALSE),0)</f>
        <v>0</v>
      </c>
      <c r="L173" s="15">
        <f>IF(ISERROR(VLOOKUP(B173,'Lottr Dubbel'!$C:$J,5,FALSE)),VLOOKUP(B173,'Lottr Dubbel'!$B:$J,3,FALSE),VLOOKUP(B173,'Lottr Dubbel'!$C:$J,5,FALSE))</f>
        <v>0</v>
      </c>
      <c r="M173" s="15">
        <f>IF(ISERROR(VLOOKUP($B173,'Lottr Dubbel'!$C:$J,6,FALSE)),VLOOKUP($B173,'Lottr Dubbel'!$B:$J,4,FALSE),VLOOKUP($B173,'Lottr Dubbel'!$C:$J,6,FALSE))</f>
        <v>0</v>
      </c>
    </row>
    <row r="174" spans="2:13" ht="12.75">
      <c r="B174" s="1">
        <f>Inschr!B174</f>
        <v>0</v>
      </c>
      <c r="C174" s="1">
        <f>Inschr!D174</f>
        <v>0</v>
      </c>
      <c r="D174" s="1">
        <f>Inschr!E174</f>
        <v>0</v>
      </c>
      <c r="E174" s="16" t="str">
        <f t="shared" si="6"/>
        <v>00:00</v>
      </c>
      <c r="F174" s="71">
        <f t="shared" si="7"/>
        <v>0</v>
      </c>
      <c r="G174" s="72" t="s">
        <v>19</v>
      </c>
      <c r="H174" s="15">
        <f>Inschr!J174</f>
        <v>0</v>
      </c>
      <c r="I174" s="57">
        <f>_xlfn.IFERROR(VLOOKUP(H174,Speeluren!$A$2:$B$43,2,FALSE),0)</f>
        <v>0</v>
      </c>
      <c r="J174" s="15">
        <f>Inschr!K174</f>
        <v>0</v>
      </c>
      <c r="K174" s="57">
        <f>_xlfn.IFERROR(VLOOKUP(J174,Speeluren!$A$2:$B$43,2,FALSE),0)</f>
        <v>0</v>
      </c>
      <c r="L174" s="15">
        <f>IF(ISERROR(VLOOKUP(B174,'Lottr Dubbel'!$C:$J,5,FALSE)),VLOOKUP(B174,'Lottr Dubbel'!$B:$J,3,FALSE),VLOOKUP(B174,'Lottr Dubbel'!$C:$J,5,FALSE))</f>
        <v>0</v>
      </c>
      <c r="M174" s="15">
        <f>IF(ISERROR(VLOOKUP($B174,'Lottr Dubbel'!$C:$J,6,FALSE)),VLOOKUP($B174,'Lottr Dubbel'!$B:$J,4,FALSE),VLOOKUP($B174,'Lottr Dubbel'!$C:$J,6,FALSE))</f>
        <v>0</v>
      </c>
    </row>
    <row r="175" spans="2:13" ht="12.75">
      <c r="B175" s="1">
        <f>Inschr!B175</f>
        <v>0</v>
      </c>
      <c r="C175" s="1">
        <f>Inschr!D175</f>
        <v>0</v>
      </c>
      <c r="D175" s="1">
        <f>Inschr!E175</f>
        <v>0</v>
      </c>
      <c r="E175" s="16" t="str">
        <f t="shared" si="6"/>
        <v>00:00</v>
      </c>
      <c r="F175" s="71">
        <f t="shared" si="7"/>
        <v>0</v>
      </c>
      <c r="G175" s="72" t="s">
        <v>19</v>
      </c>
      <c r="H175" s="15">
        <f>Inschr!J175</f>
        <v>0</v>
      </c>
      <c r="I175" s="57">
        <f>_xlfn.IFERROR(VLOOKUP(H175,Speeluren!$A$2:$B$43,2,FALSE),0)</f>
        <v>0</v>
      </c>
      <c r="J175" s="15">
        <f>Inschr!K175</f>
        <v>0</v>
      </c>
      <c r="K175" s="57">
        <f>_xlfn.IFERROR(VLOOKUP(J175,Speeluren!$A$2:$B$43,2,FALSE),0)</f>
        <v>0</v>
      </c>
      <c r="L175" s="15">
        <f>IF(ISERROR(VLOOKUP(B175,'Lottr Dubbel'!$C:$J,5,FALSE)),VLOOKUP(B175,'Lottr Dubbel'!$B:$J,3,FALSE),VLOOKUP(B175,'Lottr Dubbel'!$C:$J,5,FALSE))</f>
        <v>0</v>
      </c>
      <c r="M175" s="15">
        <f>IF(ISERROR(VLOOKUP($B175,'Lottr Dubbel'!$C:$J,6,FALSE)),VLOOKUP($B175,'Lottr Dubbel'!$B:$J,4,FALSE),VLOOKUP($B175,'Lottr Dubbel'!$C:$J,6,FALSE))</f>
        <v>0</v>
      </c>
    </row>
    <row r="176" spans="2:13" ht="12.75">
      <c r="B176" s="1">
        <f>Inschr!B176</f>
        <v>0</v>
      </c>
      <c r="C176" s="1">
        <f>Inschr!D176</f>
        <v>0</v>
      </c>
      <c r="D176" s="1">
        <f>Inschr!E176</f>
        <v>0</v>
      </c>
      <c r="E176" s="16" t="str">
        <f t="shared" si="6"/>
        <v>00:00</v>
      </c>
      <c r="F176" s="71">
        <f t="shared" si="7"/>
        <v>0</v>
      </c>
      <c r="G176" s="72" t="s">
        <v>19</v>
      </c>
      <c r="H176" s="15">
        <f>Inschr!J176</f>
        <v>0</v>
      </c>
      <c r="I176" s="57">
        <f>_xlfn.IFERROR(VLOOKUP(H176,Speeluren!$A$2:$B$43,2,FALSE),0)</f>
        <v>0</v>
      </c>
      <c r="J176" s="15">
        <f>Inschr!K176</f>
        <v>0</v>
      </c>
      <c r="K176" s="57">
        <f>_xlfn.IFERROR(VLOOKUP(J176,Speeluren!$A$2:$B$43,2,FALSE),0)</f>
        <v>0</v>
      </c>
      <c r="L176" s="15">
        <f>IF(ISERROR(VLOOKUP(B176,'Lottr Dubbel'!$C:$J,5,FALSE)),VLOOKUP(B176,'Lottr Dubbel'!$B:$J,3,FALSE),VLOOKUP(B176,'Lottr Dubbel'!$C:$J,5,FALSE))</f>
        <v>0</v>
      </c>
      <c r="M176" s="15">
        <f>IF(ISERROR(VLOOKUP($B176,'Lottr Dubbel'!$C:$J,6,FALSE)),VLOOKUP($B176,'Lottr Dubbel'!$B:$J,4,FALSE),VLOOKUP($B176,'Lottr Dubbel'!$C:$J,6,FALSE))</f>
        <v>0</v>
      </c>
    </row>
    <row r="177" spans="2:13" ht="12.75">
      <c r="B177" s="1">
        <f>Inschr!B177</f>
        <v>0</v>
      </c>
      <c r="C177" s="1">
        <f>Inschr!D177</f>
        <v>0</v>
      </c>
      <c r="D177" s="1">
        <f>Inschr!E177</f>
        <v>0</v>
      </c>
      <c r="E177" s="16" t="str">
        <f t="shared" si="6"/>
        <v>00:00</v>
      </c>
      <c r="F177" s="71">
        <f t="shared" si="7"/>
        <v>0</v>
      </c>
      <c r="G177" s="72" t="s">
        <v>19</v>
      </c>
      <c r="H177" s="15">
        <f>Inschr!J177</f>
        <v>0</v>
      </c>
      <c r="I177" s="57">
        <f>_xlfn.IFERROR(VLOOKUP(H177,Speeluren!$A$2:$B$43,2,FALSE),0)</f>
        <v>0</v>
      </c>
      <c r="J177" s="15">
        <f>Inschr!K177</f>
        <v>0</v>
      </c>
      <c r="K177" s="57">
        <f>_xlfn.IFERROR(VLOOKUP(J177,Speeluren!$A$2:$B$43,2,FALSE),0)</f>
        <v>0</v>
      </c>
      <c r="L177" s="15">
        <f>IF(ISERROR(VLOOKUP(B177,'Lottr Dubbel'!$C:$J,5,FALSE)),VLOOKUP(B177,'Lottr Dubbel'!$B:$J,3,FALSE),VLOOKUP(B177,'Lottr Dubbel'!$C:$J,5,FALSE))</f>
        <v>0</v>
      </c>
      <c r="M177" s="15">
        <f>IF(ISERROR(VLOOKUP($B177,'Lottr Dubbel'!$C:$J,6,FALSE)),VLOOKUP($B177,'Lottr Dubbel'!$B:$J,4,FALSE),VLOOKUP($B177,'Lottr Dubbel'!$C:$J,6,FALSE))</f>
        <v>0</v>
      </c>
    </row>
    <row r="178" spans="2:13" ht="12.75">
      <c r="B178" s="1">
        <f>Inschr!B178</f>
        <v>0</v>
      </c>
      <c r="C178" s="1">
        <f>Inschr!D178</f>
        <v>0</v>
      </c>
      <c r="D178" s="1">
        <f>Inschr!E178</f>
        <v>0</v>
      </c>
      <c r="E178" s="16" t="str">
        <f t="shared" si="6"/>
        <v>00:00</v>
      </c>
      <c r="F178" s="71">
        <f t="shared" si="7"/>
        <v>0</v>
      </c>
      <c r="G178" s="72" t="s">
        <v>19</v>
      </c>
      <c r="H178" s="15">
        <f>Inschr!J178</f>
        <v>0</v>
      </c>
      <c r="I178" s="57">
        <f>_xlfn.IFERROR(VLOOKUP(H178,Speeluren!$A$2:$B$43,2,FALSE),0)</f>
        <v>0</v>
      </c>
      <c r="J178" s="15">
        <f>Inschr!K178</f>
        <v>0</v>
      </c>
      <c r="K178" s="57">
        <f>_xlfn.IFERROR(VLOOKUP(J178,Speeluren!$A$2:$B$43,2,FALSE),0)</f>
        <v>0</v>
      </c>
      <c r="L178" s="15">
        <f>IF(ISERROR(VLOOKUP(B178,'Lottr Dubbel'!$C:$J,5,FALSE)),VLOOKUP(B178,'Lottr Dubbel'!$B:$J,3,FALSE),VLOOKUP(B178,'Lottr Dubbel'!$C:$J,5,FALSE))</f>
        <v>0</v>
      </c>
      <c r="M178" s="15">
        <f>IF(ISERROR(VLOOKUP($B178,'Lottr Dubbel'!$C:$J,6,FALSE)),VLOOKUP($B178,'Lottr Dubbel'!$B:$J,4,FALSE),VLOOKUP($B178,'Lottr Dubbel'!$C:$J,6,FALSE))</f>
        <v>0</v>
      </c>
    </row>
    <row r="179" spans="2:13" ht="12.75">
      <c r="B179" s="1">
        <f>Inschr!B179</f>
        <v>0</v>
      </c>
      <c r="C179" s="1">
        <f>Inschr!D179</f>
        <v>0</v>
      </c>
      <c r="D179" s="1">
        <f>Inschr!E179</f>
        <v>0</v>
      </c>
      <c r="E179" s="16" t="str">
        <f t="shared" si="6"/>
        <v>00:00</v>
      </c>
      <c r="F179" s="71">
        <f t="shared" si="7"/>
        <v>0</v>
      </c>
      <c r="G179" s="72" t="s">
        <v>19</v>
      </c>
      <c r="H179" s="15">
        <f>Inschr!J179</f>
        <v>0</v>
      </c>
      <c r="I179" s="57">
        <f>_xlfn.IFERROR(VLOOKUP(H179,Speeluren!$A$2:$B$43,2,FALSE),0)</f>
        <v>0</v>
      </c>
      <c r="J179" s="15">
        <f>Inschr!K179</f>
        <v>0</v>
      </c>
      <c r="K179" s="57">
        <f>_xlfn.IFERROR(VLOOKUP(J179,Speeluren!$A$2:$B$43,2,FALSE),0)</f>
        <v>0</v>
      </c>
      <c r="L179" s="15">
        <f>IF(ISERROR(VLOOKUP(B179,'Lottr Dubbel'!$C:$J,5,FALSE)),VLOOKUP(B179,'Lottr Dubbel'!$B:$J,3,FALSE),VLOOKUP(B179,'Lottr Dubbel'!$C:$J,5,FALSE))</f>
        <v>0</v>
      </c>
      <c r="M179" s="15">
        <f>IF(ISERROR(VLOOKUP($B179,'Lottr Dubbel'!$C:$J,6,FALSE)),VLOOKUP($B179,'Lottr Dubbel'!$B:$J,4,FALSE),VLOOKUP($B179,'Lottr Dubbel'!$C:$J,6,FALSE))</f>
        <v>0</v>
      </c>
    </row>
    <row r="180" spans="2:13" ht="12.75">
      <c r="B180" s="1">
        <f>Inschr!B180</f>
        <v>0</v>
      </c>
      <c r="C180" s="1">
        <f>Inschr!D180</f>
        <v>0</v>
      </c>
      <c r="D180" s="1">
        <f>Inschr!E180</f>
        <v>0</v>
      </c>
      <c r="E180" s="16" t="str">
        <f aca="true" t="shared" si="8" ref="E180:E220">IF(AND(I180=0,K180=0),"00:00",IF(I180=K180,"FOUT",IF(I180=0,K180,IF(K180=0,I180,IF(I180&lt;K180,I180,K180)))))</f>
        <v>00:00</v>
      </c>
      <c r="F180" s="71">
        <f t="shared" si="7"/>
        <v>0</v>
      </c>
      <c r="G180" s="72" t="s">
        <v>19</v>
      </c>
      <c r="H180" s="15">
        <f>Inschr!J180</f>
        <v>0</v>
      </c>
      <c r="I180" s="57">
        <f>_xlfn.IFERROR(VLOOKUP(H180,Speeluren!$A$2:$B$43,2,FALSE),0)</f>
        <v>0</v>
      </c>
      <c r="J180" s="15">
        <f>Inschr!K180</f>
        <v>0</v>
      </c>
      <c r="K180" s="57">
        <f>_xlfn.IFERROR(VLOOKUP(J180,Speeluren!$A$2:$B$43,2,FALSE),0)</f>
        <v>0</v>
      </c>
      <c r="L180" s="15">
        <f>IF(ISERROR(VLOOKUP(B180,'Lottr Dubbel'!$C:$J,5,FALSE)),VLOOKUP(B180,'Lottr Dubbel'!$B:$J,3,FALSE),VLOOKUP(B180,'Lottr Dubbel'!$C:$J,5,FALSE))</f>
        <v>0</v>
      </c>
      <c r="M180" s="15">
        <f>IF(ISERROR(VLOOKUP($B180,'Lottr Dubbel'!$C:$J,6,FALSE)),VLOOKUP($B180,'Lottr Dubbel'!$B:$J,4,FALSE),VLOOKUP($B180,'Lottr Dubbel'!$C:$J,6,FALSE))</f>
        <v>0</v>
      </c>
    </row>
    <row r="181" spans="2:13" ht="12.75">
      <c r="B181" s="1">
        <f>Inschr!B181</f>
        <v>0</v>
      </c>
      <c r="C181" s="1">
        <f>Inschr!D181</f>
        <v>0</v>
      </c>
      <c r="D181" s="1">
        <f>Inschr!E181</f>
        <v>0</v>
      </c>
      <c r="E181" s="16" t="str">
        <f t="shared" si="8"/>
        <v>00:00</v>
      </c>
      <c r="F181" s="71">
        <f t="shared" si="7"/>
        <v>0</v>
      </c>
      <c r="G181" s="72" t="s">
        <v>19</v>
      </c>
      <c r="H181" s="15">
        <f>Inschr!J181</f>
        <v>0</v>
      </c>
      <c r="I181" s="57">
        <f>_xlfn.IFERROR(VLOOKUP(H181,Speeluren!$A$2:$B$43,2,FALSE),0)</f>
        <v>0</v>
      </c>
      <c r="J181" s="15">
        <f>Inschr!K181</f>
        <v>0</v>
      </c>
      <c r="K181" s="57">
        <f>_xlfn.IFERROR(VLOOKUP(J181,Speeluren!$A$2:$B$43,2,FALSE),0)</f>
        <v>0</v>
      </c>
      <c r="L181" s="15">
        <f>IF(ISERROR(VLOOKUP(B181,'Lottr Dubbel'!$C:$J,5,FALSE)),VLOOKUP(B181,'Lottr Dubbel'!$B:$J,3,FALSE),VLOOKUP(B181,'Lottr Dubbel'!$C:$J,5,FALSE))</f>
        <v>0</v>
      </c>
      <c r="M181" s="15">
        <f>IF(ISERROR(VLOOKUP($B181,'Lottr Dubbel'!$C:$J,6,FALSE)),VLOOKUP($B181,'Lottr Dubbel'!$B:$J,4,FALSE),VLOOKUP($B181,'Lottr Dubbel'!$C:$J,6,FALSE))</f>
        <v>0</v>
      </c>
    </row>
    <row r="182" spans="2:13" ht="12.75">
      <c r="B182" s="1">
        <f>Inschr!B182</f>
        <v>0</v>
      </c>
      <c r="C182" s="1">
        <f>Inschr!D182</f>
        <v>0</v>
      </c>
      <c r="D182" s="1">
        <f>Inschr!E182</f>
        <v>0</v>
      </c>
      <c r="E182" s="16" t="str">
        <f t="shared" si="8"/>
        <v>00:00</v>
      </c>
      <c r="F182" s="71">
        <f t="shared" si="7"/>
        <v>0</v>
      </c>
      <c r="G182" s="72" t="s">
        <v>19</v>
      </c>
      <c r="H182" s="15">
        <f>Inschr!J182</f>
        <v>0</v>
      </c>
      <c r="I182" s="57">
        <f>_xlfn.IFERROR(VLOOKUP(H182,Speeluren!$A$2:$B$43,2,FALSE),0)</f>
        <v>0</v>
      </c>
      <c r="J182" s="15">
        <f>Inschr!K182</f>
        <v>0</v>
      </c>
      <c r="K182" s="57">
        <f>_xlfn.IFERROR(VLOOKUP(J182,Speeluren!$A$2:$B$43,2,FALSE),0)</f>
        <v>0</v>
      </c>
      <c r="L182" s="15">
        <f>IF(ISERROR(VLOOKUP(B182,'Lottr Dubbel'!$C:$J,5,FALSE)),VLOOKUP(B182,'Lottr Dubbel'!$B:$J,3,FALSE),VLOOKUP(B182,'Lottr Dubbel'!$C:$J,5,FALSE))</f>
        <v>0</v>
      </c>
      <c r="M182" s="15">
        <f>IF(ISERROR(VLOOKUP($B182,'Lottr Dubbel'!$C:$J,6,FALSE)),VLOOKUP($B182,'Lottr Dubbel'!$B:$J,4,FALSE),VLOOKUP($B182,'Lottr Dubbel'!$C:$J,6,FALSE))</f>
        <v>0</v>
      </c>
    </row>
    <row r="183" spans="2:13" ht="12.75">
      <c r="B183" s="1">
        <f>Inschr!B183</f>
        <v>0</v>
      </c>
      <c r="C183" s="1">
        <f>Inschr!D183</f>
        <v>0</v>
      </c>
      <c r="D183" s="1">
        <f>Inschr!E183</f>
        <v>0</v>
      </c>
      <c r="E183" s="16" t="str">
        <f t="shared" si="8"/>
        <v>00:00</v>
      </c>
      <c r="F183" s="71">
        <f t="shared" si="7"/>
        <v>0</v>
      </c>
      <c r="G183" s="72" t="s">
        <v>19</v>
      </c>
      <c r="H183" s="15">
        <f>Inschr!J183</f>
        <v>0</v>
      </c>
      <c r="I183" s="57">
        <f>_xlfn.IFERROR(VLOOKUP(H183,Speeluren!$A$2:$B$43,2,FALSE),0)</f>
        <v>0</v>
      </c>
      <c r="J183" s="15">
        <f>Inschr!K183</f>
        <v>0</v>
      </c>
      <c r="K183" s="57">
        <f>_xlfn.IFERROR(VLOOKUP(J183,Speeluren!$A$2:$B$43,2,FALSE),0)</f>
        <v>0</v>
      </c>
      <c r="L183" s="15">
        <f>IF(ISERROR(VLOOKUP(B183,'Lottr Dubbel'!$C:$J,5,FALSE)),VLOOKUP(B183,'Lottr Dubbel'!$B:$J,3,FALSE),VLOOKUP(B183,'Lottr Dubbel'!$C:$J,5,FALSE))</f>
        <v>0</v>
      </c>
      <c r="M183" s="15">
        <f>IF(ISERROR(VLOOKUP($B183,'Lottr Dubbel'!$C:$J,6,FALSE)),VLOOKUP($B183,'Lottr Dubbel'!$B:$J,4,FALSE),VLOOKUP($B183,'Lottr Dubbel'!$C:$J,6,FALSE))</f>
        <v>0</v>
      </c>
    </row>
    <row r="184" spans="2:13" ht="12.75">
      <c r="B184" s="1">
        <f>Inschr!B184</f>
        <v>0</v>
      </c>
      <c r="C184" s="1">
        <f>Inschr!D184</f>
        <v>0</v>
      </c>
      <c r="D184" s="1">
        <f>Inschr!E184</f>
        <v>0</v>
      </c>
      <c r="E184" s="16" t="str">
        <f t="shared" si="8"/>
        <v>00:00</v>
      </c>
      <c r="F184" s="71">
        <f t="shared" si="7"/>
        <v>0</v>
      </c>
      <c r="G184" s="72" t="s">
        <v>19</v>
      </c>
      <c r="H184" s="15">
        <f>Inschr!J184</f>
        <v>0</v>
      </c>
      <c r="I184" s="57">
        <f>_xlfn.IFERROR(VLOOKUP(H184,Speeluren!$A$2:$B$43,2,FALSE),0)</f>
        <v>0</v>
      </c>
      <c r="J184" s="15">
        <f>Inschr!K184</f>
        <v>0</v>
      </c>
      <c r="K184" s="57">
        <f>_xlfn.IFERROR(VLOOKUP(J184,Speeluren!$A$2:$B$43,2,FALSE),0)</f>
        <v>0</v>
      </c>
      <c r="L184" s="15">
        <f>IF(ISERROR(VLOOKUP(B184,'Lottr Dubbel'!$C:$J,5,FALSE)),VLOOKUP(B184,'Lottr Dubbel'!$B:$J,3,FALSE),VLOOKUP(B184,'Lottr Dubbel'!$C:$J,5,FALSE))</f>
        <v>0</v>
      </c>
      <c r="M184" s="15">
        <f>IF(ISERROR(VLOOKUP($B184,'Lottr Dubbel'!$C:$J,6,FALSE)),VLOOKUP($B184,'Lottr Dubbel'!$B:$J,4,FALSE),VLOOKUP($B184,'Lottr Dubbel'!$C:$J,6,FALSE))</f>
        <v>0</v>
      </c>
    </row>
    <row r="185" spans="2:13" ht="12.75">
      <c r="B185" s="1">
        <f>Inschr!B185</f>
        <v>0</v>
      </c>
      <c r="C185" s="1">
        <f>Inschr!D185</f>
        <v>0</v>
      </c>
      <c r="D185" s="1">
        <f>Inschr!E185</f>
        <v>0</v>
      </c>
      <c r="E185" s="16" t="str">
        <f t="shared" si="8"/>
        <v>00:00</v>
      </c>
      <c r="F185" s="71">
        <f t="shared" si="7"/>
        <v>0</v>
      </c>
      <c r="G185" s="72" t="s">
        <v>19</v>
      </c>
      <c r="H185" s="15">
        <f>Inschr!J185</f>
        <v>0</v>
      </c>
      <c r="I185" s="57">
        <f>_xlfn.IFERROR(VLOOKUP(H185,Speeluren!$A$2:$B$43,2,FALSE),0)</f>
        <v>0</v>
      </c>
      <c r="J185" s="15">
        <f>Inschr!K185</f>
        <v>0</v>
      </c>
      <c r="K185" s="57">
        <f>_xlfn.IFERROR(VLOOKUP(J185,Speeluren!$A$2:$B$43,2,FALSE),0)</f>
        <v>0</v>
      </c>
      <c r="L185" s="15">
        <f>IF(ISERROR(VLOOKUP(B185,'Lottr Dubbel'!$C:$J,5,FALSE)),VLOOKUP(B185,'Lottr Dubbel'!$B:$J,3,FALSE),VLOOKUP(B185,'Lottr Dubbel'!$C:$J,5,FALSE))</f>
        <v>0</v>
      </c>
      <c r="M185" s="15">
        <f>IF(ISERROR(VLOOKUP($B185,'Lottr Dubbel'!$C:$J,6,FALSE)),VLOOKUP($B185,'Lottr Dubbel'!$B:$J,4,FALSE),VLOOKUP($B185,'Lottr Dubbel'!$C:$J,6,FALSE))</f>
        <v>0</v>
      </c>
    </row>
    <row r="186" spans="2:13" ht="12.75">
      <c r="B186" s="1">
        <f>Inschr!B186</f>
        <v>0</v>
      </c>
      <c r="C186" s="1">
        <f>Inschr!D186</f>
        <v>0</v>
      </c>
      <c r="D186" s="1">
        <f>Inschr!E186</f>
        <v>0</v>
      </c>
      <c r="E186" s="16" t="str">
        <f t="shared" si="8"/>
        <v>00:00</v>
      </c>
      <c r="F186" s="71">
        <f t="shared" si="7"/>
        <v>0</v>
      </c>
      <c r="G186" s="72" t="s">
        <v>19</v>
      </c>
      <c r="H186" s="15">
        <f>Inschr!J186</f>
        <v>0</v>
      </c>
      <c r="I186" s="57">
        <f>_xlfn.IFERROR(VLOOKUP(H186,Speeluren!$A$2:$B$43,2,FALSE),0)</f>
        <v>0</v>
      </c>
      <c r="J186" s="15">
        <f>Inschr!K186</f>
        <v>0</v>
      </c>
      <c r="K186" s="57">
        <f>_xlfn.IFERROR(VLOOKUP(J186,Speeluren!$A$2:$B$43,2,FALSE),0)</f>
        <v>0</v>
      </c>
      <c r="L186" s="15">
        <f>IF(ISERROR(VLOOKUP(B186,'Lottr Dubbel'!$C:$J,5,FALSE)),VLOOKUP(B186,'Lottr Dubbel'!$B:$J,3,FALSE),VLOOKUP(B186,'Lottr Dubbel'!$C:$J,5,FALSE))</f>
        <v>0</v>
      </c>
      <c r="M186" s="15">
        <f>IF(ISERROR(VLOOKUP($B186,'Lottr Dubbel'!$C:$J,6,FALSE)),VLOOKUP($B186,'Lottr Dubbel'!$B:$J,4,FALSE),VLOOKUP($B186,'Lottr Dubbel'!$C:$J,6,FALSE))</f>
        <v>0</v>
      </c>
    </row>
    <row r="187" spans="2:13" ht="12.75">
      <c r="B187" s="1">
        <f>Inschr!B187</f>
        <v>0</v>
      </c>
      <c r="C187" s="1">
        <f>Inschr!D187</f>
        <v>0</v>
      </c>
      <c r="D187" s="1">
        <f>Inschr!E187</f>
        <v>0</v>
      </c>
      <c r="E187" s="16" t="str">
        <f t="shared" si="8"/>
        <v>00:00</v>
      </c>
      <c r="F187" s="71">
        <f t="shared" si="7"/>
        <v>0</v>
      </c>
      <c r="G187" s="72" t="s">
        <v>19</v>
      </c>
      <c r="H187" s="15">
        <f>Inschr!J187</f>
        <v>0</v>
      </c>
      <c r="I187" s="57">
        <f>_xlfn.IFERROR(VLOOKUP(H187,Speeluren!$A$2:$B$43,2,FALSE),0)</f>
        <v>0</v>
      </c>
      <c r="J187" s="15">
        <f>Inschr!K187</f>
        <v>0</v>
      </c>
      <c r="K187" s="57">
        <f>_xlfn.IFERROR(VLOOKUP(J187,Speeluren!$A$2:$B$43,2,FALSE),0)</f>
        <v>0</v>
      </c>
      <c r="L187" s="15">
        <f>IF(ISERROR(VLOOKUP(B187,'Lottr Dubbel'!$C:$J,5,FALSE)),VLOOKUP(B187,'Lottr Dubbel'!$B:$J,3,FALSE),VLOOKUP(B187,'Lottr Dubbel'!$C:$J,5,FALSE))</f>
        <v>0</v>
      </c>
      <c r="M187" s="15">
        <f>IF(ISERROR(VLOOKUP($B187,'Lottr Dubbel'!$C:$J,6,FALSE)),VLOOKUP($B187,'Lottr Dubbel'!$B:$J,4,FALSE),VLOOKUP($B187,'Lottr Dubbel'!$C:$J,6,FALSE))</f>
        <v>0</v>
      </c>
    </row>
    <row r="188" spans="2:13" ht="12.75">
      <c r="B188" s="1">
        <f>Inschr!B188</f>
        <v>0</v>
      </c>
      <c r="C188" s="1">
        <f>Inschr!D188</f>
        <v>0</v>
      </c>
      <c r="D188" s="1">
        <f>Inschr!E188</f>
        <v>0</v>
      </c>
      <c r="E188" s="16" t="str">
        <f t="shared" si="8"/>
        <v>00:00</v>
      </c>
      <c r="F188" s="71">
        <f t="shared" si="7"/>
        <v>0</v>
      </c>
      <c r="G188" s="72" t="s">
        <v>19</v>
      </c>
      <c r="H188" s="15">
        <f>Inschr!J188</f>
        <v>0</v>
      </c>
      <c r="I188" s="57">
        <f>_xlfn.IFERROR(VLOOKUP(H188,Speeluren!$A$2:$B$43,2,FALSE),0)</f>
        <v>0</v>
      </c>
      <c r="J188" s="15">
        <f>Inschr!K188</f>
        <v>0</v>
      </c>
      <c r="K188" s="57">
        <f>_xlfn.IFERROR(VLOOKUP(J188,Speeluren!$A$2:$B$43,2,FALSE),0)</f>
        <v>0</v>
      </c>
      <c r="L188" s="15">
        <f>IF(ISERROR(VLOOKUP(B188,'Lottr Dubbel'!$C:$J,5,FALSE)),VLOOKUP(B188,'Lottr Dubbel'!$B:$J,3,FALSE),VLOOKUP(B188,'Lottr Dubbel'!$C:$J,5,FALSE))</f>
        <v>0</v>
      </c>
      <c r="M188" s="15">
        <f>IF(ISERROR(VLOOKUP($B188,'Lottr Dubbel'!$C:$J,6,FALSE)),VLOOKUP($B188,'Lottr Dubbel'!$B:$J,4,FALSE),VLOOKUP($B188,'Lottr Dubbel'!$C:$J,6,FALSE))</f>
        <v>0</v>
      </c>
    </row>
    <row r="189" spans="2:13" ht="12.75">
      <c r="B189" s="1">
        <f>Inschr!B189</f>
        <v>0</v>
      </c>
      <c r="C189" s="1">
        <f>Inschr!D189</f>
        <v>0</v>
      </c>
      <c r="D189" s="1">
        <f>Inschr!E189</f>
        <v>0</v>
      </c>
      <c r="E189" s="16" t="str">
        <f t="shared" si="8"/>
        <v>00:00</v>
      </c>
      <c r="F189" s="71">
        <f t="shared" si="7"/>
        <v>0</v>
      </c>
      <c r="G189" s="72" t="s">
        <v>19</v>
      </c>
      <c r="H189" s="15">
        <f>Inschr!J189</f>
        <v>0</v>
      </c>
      <c r="I189" s="57">
        <f>_xlfn.IFERROR(VLOOKUP(H189,Speeluren!$A$2:$B$43,2,FALSE),0)</f>
        <v>0</v>
      </c>
      <c r="J189" s="15">
        <f>Inschr!K189</f>
        <v>0</v>
      </c>
      <c r="K189" s="57">
        <f>_xlfn.IFERROR(VLOOKUP(J189,Speeluren!$A$2:$B$43,2,FALSE),0)</f>
        <v>0</v>
      </c>
      <c r="L189" s="15">
        <f>IF(ISERROR(VLOOKUP(B189,'Lottr Dubbel'!$C:$J,5,FALSE)),VLOOKUP(B189,'Lottr Dubbel'!$B:$J,3,FALSE),VLOOKUP(B189,'Lottr Dubbel'!$C:$J,5,FALSE))</f>
        <v>0</v>
      </c>
      <c r="M189" s="15">
        <f>IF(ISERROR(VLOOKUP($B189,'Lottr Dubbel'!$C:$J,6,FALSE)),VLOOKUP($B189,'Lottr Dubbel'!$B:$J,4,FALSE),VLOOKUP($B189,'Lottr Dubbel'!$C:$J,6,FALSE))</f>
        <v>0</v>
      </c>
    </row>
    <row r="190" spans="2:13" ht="12.75">
      <c r="B190" s="1">
        <f>Inschr!B190</f>
        <v>0</v>
      </c>
      <c r="C190" s="1">
        <f>Inschr!D190</f>
        <v>0</v>
      </c>
      <c r="D190" s="1">
        <f>Inschr!E190</f>
        <v>0</v>
      </c>
      <c r="E190" s="16" t="str">
        <f t="shared" si="8"/>
        <v>00:00</v>
      </c>
      <c r="F190" s="71">
        <f t="shared" si="7"/>
        <v>0</v>
      </c>
      <c r="G190" s="72" t="s">
        <v>19</v>
      </c>
      <c r="H190" s="15">
        <f>Inschr!J190</f>
        <v>0</v>
      </c>
      <c r="I190" s="57">
        <f>_xlfn.IFERROR(VLOOKUP(H190,Speeluren!$A$2:$B$43,2,FALSE),0)</f>
        <v>0</v>
      </c>
      <c r="J190" s="15">
        <f>Inschr!K190</f>
        <v>0</v>
      </c>
      <c r="K190" s="57">
        <f>_xlfn.IFERROR(VLOOKUP(J190,Speeluren!$A$2:$B$43,2,FALSE),0)</f>
        <v>0</v>
      </c>
      <c r="L190" s="15">
        <f>IF(ISERROR(VLOOKUP(B190,'Lottr Dubbel'!$C:$J,5,FALSE)),VLOOKUP(B190,'Lottr Dubbel'!$B:$J,3,FALSE),VLOOKUP(B190,'Lottr Dubbel'!$C:$J,5,FALSE))</f>
        <v>0</v>
      </c>
      <c r="M190" s="15">
        <f>IF(ISERROR(VLOOKUP($B190,'Lottr Dubbel'!$C:$J,6,FALSE)),VLOOKUP($B190,'Lottr Dubbel'!$B:$J,4,FALSE),VLOOKUP($B190,'Lottr Dubbel'!$C:$J,6,FALSE))</f>
        <v>0</v>
      </c>
    </row>
    <row r="191" spans="2:13" ht="12.75">
      <c r="B191" s="1">
        <f>Inschr!B191</f>
        <v>0</v>
      </c>
      <c r="C191" s="1">
        <f>Inschr!D191</f>
        <v>0</v>
      </c>
      <c r="D191" s="1">
        <f>Inschr!E191</f>
        <v>0</v>
      </c>
      <c r="E191" s="16" t="str">
        <f t="shared" si="8"/>
        <v>00:00</v>
      </c>
      <c r="F191" s="71">
        <f t="shared" si="7"/>
        <v>0</v>
      </c>
      <c r="G191" s="72" t="s">
        <v>19</v>
      </c>
      <c r="H191" s="15">
        <f>Inschr!J191</f>
        <v>0</v>
      </c>
      <c r="I191" s="57">
        <f>_xlfn.IFERROR(VLOOKUP(H191,Speeluren!$A$2:$B$43,2,FALSE),0)</f>
        <v>0</v>
      </c>
      <c r="J191" s="15">
        <f>Inschr!K191</f>
        <v>0</v>
      </c>
      <c r="K191" s="57">
        <f>_xlfn.IFERROR(VLOOKUP(J191,Speeluren!$A$2:$B$43,2,FALSE),0)</f>
        <v>0</v>
      </c>
      <c r="L191" s="15">
        <f>IF(ISERROR(VLOOKUP(B191,'Lottr Dubbel'!$C:$J,5,FALSE)),VLOOKUP(B191,'Lottr Dubbel'!$B:$J,3,FALSE),VLOOKUP(B191,'Lottr Dubbel'!$C:$J,5,FALSE))</f>
        <v>0</v>
      </c>
      <c r="M191" s="15">
        <f>IF(ISERROR(VLOOKUP($B191,'Lottr Dubbel'!$C:$J,6,FALSE)),VLOOKUP($B191,'Lottr Dubbel'!$B:$J,4,FALSE),VLOOKUP($B191,'Lottr Dubbel'!$C:$J,6,FALSE))</f>
        <v>0</v>
      </c>
    </row>
    <row r="192" spans="2:13" ht="12.75">
      <c r="B192" s="1">
        <f>Inschr!B192</f>
        <v>0</v>
      </c>
      <c r="C192" s="1">
        <f>Inschr!D192</f>
        <v>0</v>
      </c>
      <c r="D192" s="1">
        <f>Inschr!E192</f>
        <v>0</v>
      </c>
      <c r="E192" s="16" t="str">
        <f t="shared" si="8"/>
        <v>00:00</v>
      </c>
      <c r="F192" s="71">
        <f t="shared" si="7"/>
        <v>0</v>
      </c>
      <c r="G192" s="72" t="s">
        <v>19</v>
      </c>
      <c r="H192" s="15">
        <f>Inschr!J192</f>
        <v>0</v>
      </c>
      <c r="I192" s="57">
        <f>_xlfn.IFERROR(VLOOKUP(H192,Speeluren!$A$2:$B$43,2,FALSE),0)</f>
        <v>0</v>
      </c>
      <c r="J192" s="15">
        <f>Inschr!K192</f>
        <v>0</v>
      </c>
      <c r="K192" s="57">
        <f>_xlfn.IFERROR(VLOOKUP(J192,Speeluren!$A$2:$B$43,2,FALSE),0)</f>
        <v>0</v>
      </c>
      <c r="L192" s="15">
        <f>IF(ISERROR(VLOOKUP(B192,'Lottr Dubbel'!$C:$J,5,FALSE)),VLOOKUP(B192,'Lottr Dubbel'!$B:$J,3,FALSE),VLOOKUP(B192,'Lottr Dubbel'!$C:$J,5,FALSE))</f>
        <v>0</v>
      </c>
      <c r="M192" s="15">
        <f>IF(ISERROR(VLOOKUP($B192,'Lottr Dubbel'!$C:$J,6,FALSE)),VLOOKUP($B192,'Lottr Dubbel'!$B:$J,4,FALSE),VLOOKUP($B192,'Lottr Dubbel'!$C:$J,6,FALSE))</f>
        <v>0</v>
      </c>
    </row>
    <row r="193" spans="2:13" ht="12.75">
      <c r="B193" s="1">
        <f>Inschr!B193</f>
        <v>0</v>
      </c>
      <c r="C193" s="1">
        <f>Inschr!D193</f>
        <v>0</v>
      </c>
      <c r="D193" s="1">
        <f>Inschr!E193</f>
        <v>0</v>
      </c>
      <c r="E193" s="16" t="str">
        <f t="shared" si="8"/>
        <v>00:00</v>
      </c>
      <c r="F193" s="71">
        <f t="shared" si="7"/>
        <v>0</v>
      </c>
      <c r="G193" s="72" t="s">
        <v>19</v>
      </c>
      <c r="H193" s="15">
        <f>Inschr!J193</f>
        <v>0</v>
      </c>
      <c r="I193" s="57">
        <f>_xlfn.IFERROR(VLOOKUP(H193,Speeluren!$A$2:$B$43,2,FALSE),0)</f>
        <v>0</v>
      </c>
      <c r="J193" s="15">
        <f>Inschr!K193</f>
        <v>0</v>
      </c>
      <c r="K193" s="57">
        <f>_xlfn.IFERROR(VLOOKUP(J193,Speeluren!$A$2:$B$43,2,FALSE),0)</f>
        <v>0</v>
      </c>
      <c r="L193" s="15">
        <f>IF(ISERROR(VLOOKUP(B193,'Lottr Dubbel'!$C:$J,5,FALSE)),VLOOKUP(B193,'Lottr Dubbel'!$B:$J,3,FALSE),VLOOKUP(B193,'Lottr Dubbel'!$C:$J,5,FALSE))</f>
        <v>0</v>
      </c>
      <c r="M193" s="15">
        <f>IF(ISERROR(VLOOKUP($B193,'Lottr Dubbel'!$C:$J,6,FALSE)),VLOOKUP($B193,'Lottr Dubbel'!$B:$J,4,FALSE),VLOOKUP($B193,'Lottr Dubbel'!$C:$J,6,FALSE))</f>
        <v>0</v>
      </c>
    </row>
    <row r="194" spans="2:13" ht="12.75">
      <c r="B194" s="1">
        <f>Inschr!B194</f>
        <v>0</v>
      </c>
      <c r="C194" s="1">
        <f>Inschr!D194</f>
        <v>0</v>
      </c>
      <c r="D194" s="1">
        <f>Inschr!E194</f>
        <v>0</v>
      </c>
      <c r="E194" s="16" t="str">
        <f t="shared" si="8"/>
        <v>00:00</v>
      </c>
      <c r="F194" s="71">
        <f t="shared" si="7"/>
        <v>0</v>
      </c>
      <c r="G194" s="72" t="s">
        <v>19</v>
      </c>
      <c r="H194" s="15">
        <f>Inschr!J194</f>
        <v>0</v>
      </c>
      <c r="I194" s="57">
        <f>_xlfn.IFERROR(VLOOKUP(H194,Speeluren!$A$2:$B$43,2,FALSE),0)</f>
        <v>0</v>
      </c>
      <c r="J194" s="15">
        <f>Inschr!K194</f>
        <v>0</v>
      </c>
      <c r="K194" s="57">
        <f>_xlfn.IFERROR(VLOOKUP(J194,Speeluren!$A$2:$B$43,2,FALSE),0)</f>
        <v>0</v>
      </c>
      <c r="L194" s="15">
        <f>IF(ISERROR(VLOOKUP(B194,'Lottr Dubbel'!$C:$J,5,FALSE)),VLOOKUP(B194,'Lottr Dubbel'!$B:$J,3,FALSE),VLOOKUP(B194,'Lottr Dubbel'!$C:$J,5,FALSE))</f>
        <v>0</v>
      </c>
      <c r="M194" s="15">
        <f>IF(ISERROR(VLOOKUP($B194,'Lottr Dubbel'!$C:$J,6,FALSE)),VLOOKUP($B194,'Lottr Dubbel'!$B:$J,4,FALSE),VLOOKUP($B194,'Lottr Dubbel'!$C:$J,6,FALSE))</f>
        <v>0</v>
      </c>
    </row>
    <row r="195" spans="2:13" ht="12.75">
      <c r="B195" s="1">
        <f>Inschr!B195</f>
        <v>0</v>
      </c>
      <c r="C195" s="1">
        <f>Inschr!D195</f>
        <v>0</v>
      </c>
      <c r="D195" s="1">
        <f>Inschr!E195</f>
        <v>0</v>
      </c>
      <c r="E195" s="16" t="str">
        <f t="shared" si="8"/>
        <v>00:00</v>
      </c>
      <c r="F195" s="71">
        <f aca="true" t="shared" si="9" ref="F195:F220">IF(C195=0,0,IF(OR(H195=0,J195=0),4,IF(OR(L195=0,L195="X"),4,6)))</f>
        <v>0</v>
      </c>
      <c r="G195" s="72" t="s">
        <v>19</v>
      </c>
      <c r="H195" s="15">
        <f>Inschr!J195</f>
        <v>0</v>
      </c>
      <c r="I195" s="57">
        <f>_xlfn.IFERROR(VLOOKUP(H195,Speeluren!$A$2:$B$43,2,FALSE),0)</f>
        <v>0</v>
      </c>
      <c r="J195" s="15">
        <f>Inschr!K195</f>
        <v>0</v>
      </c>
      <c r="K195" s="57">
        <f>_xlfn.IFERROR(VLOOKUP(J195,Speeluren!$A$2:$B$43,2,FALSE),0)</f>
        <v>0</v>
      </c>
      <c r="L195" s="15">
        <f>IF(ISERROR(VLOOKUP(B195,'Lottr Dubbel'!$C:$J,5,FALSE)),VLOOKUP(B195,'Lottr Dubbel'!$B:$J,3,FALSE),VLOOKUP(B195,'Lottr Dubbel'!$C:$J,5,FALSE))</f>
        <v>0</v>
      </c>
      <c r="M195" s="15">
        <f>IF(ISERROR(VLOOKUP($B195,'Lottr Dubbel'!$C:$J,6,FALSE)),VLOOKUP($B195,'Lottr Dubbel'!$B:$J,4,FALSE),VLOOKUP($B195,'Lottr Dubbel'!$C:$J,6,FALSE))</f>
        <v>0</v>
      </c>
    </row>
    <row r="196" spans="2:13" ht="12.75">
      <c r="B196" s="1">
        <f>Inschr!B196</f>
        <v>0</v>
      </c>
      <c r="C196" s="1">
        <f>Inschr!D196</f>
        <v>0</v>
      </c>
      <c r="D196" s="1">
        <f>Inschr!E196</f>
        <v>0</v>
      </c>
      <c r="E196" s="16" t="str">
        <f t="shared" si="8"/>
        <v>00:00</v>
      </c>
      <c r="F196" s="71">
        <f t="shared" si="9"/>
        <v>0</v>
      </c>
      <c r="G196" s="72" t="s">
        <v>19</v>
      </c>
      <c r="H196" s="15">
        <f>Inschr!J196</f>
        <v>0</v>
      </c>
      <c r="I196" s="57">
        <f>_xlfn.IFERROR(VLOOKUP(H196,Speeluren!$A$2:$B$43,2,FALSE),0)</f>
        <v>0</v>
      </c>
      <c r="J196" s="15">
        <f>Inschr!K196</f>
        <v>0</v>
      </c>
      <c r="K196" s="57">
        <f>_xlfn.IFERROR(VLOOKUP(J196,Speeluren!$A$2:$B$43,2,FALSE),0)</f>
        <v>0</v>
      </c>
      <c r="L196" s="15">
        <f>IF(ISERROR(VLOOKUP(B196,'Lottr Dubbel'!$C:$J,5,FALSE)),VLOOKUP(B196,'Lottr Dubbel'!$B:$J,3,FALSE),VLOOKUP(B196,'Lottr Dubbel'!$C:$J,5,FALSE))</f>
        <v>0</v>
      </c>
      <c r="M196" s="15">
        <f>IF(ISERROR(VLOOKUP($B196,'Lottr Dubbel'!$C:$J,6,FALSE)),VLOOKUP($B196,'Lottr Dubbel'!$B:$J,4,FALSE),VLOOKUP($B196,'Lottr Dubbel'!$C:$J,6,FALSE))</f>
        <v>0</v>
      </c>
    </row>
    <row r="197" spans="2:13" ht="12.75">
      <c r="B197" s="1">
        <f>Inschr!B197</f>
        <v>0</v>
      </c>
      <c r="C197" s="1">
        <f>Inschr!D197</f>
        <v>0</v>
      </c>
      <c r="D197" s="1">
        <f>Inschr!E197</f>
        <v>0</v>
      </c>
      <c r="E197" s="16" t="str">
        <f t="shared" si="8"/>
        <v>00:00</v>
      </c>
      <c r="F197" s="71">
        <f t="shared" si="9"/>
        <v>0</v>
      </c>
      <c r="G197" s="72" t="s">
        <v>19</v>
      </c>
      <c r="H197" s="15">
        <f>Inschr!J197</f>
        <v>0</v>
      </c>
      <c r="I197" s="57">
        <f>_xlfn.IFERROR(VLOOKUP(H197,Speeluren!$A$2:$B$43,2,FALSE),0)</f>
        <v>0</v>
      </c>
      <c r="J197" s="15">
        <f>Inschr!K197</f>
        <v>0</v>
      </c>
      <c r="K197" s="57">
        <f>_xlfn.IFERROR(VLOOKUP(J197,Speeluren!$A$2:$B$43,2,FALSE),0)</f>
        <v>0</v>
      </c>
      <c r="L197" s="15">
        <f>IF(ISERROR(VLOOKUP(B197,'Lottr Dubbel'!$C:$J,5,FALSE)),VLOOKUP(B197,'Lottr Dubbel'!$B:$J,3,FALSE),VLOOKUP(B197,'Lottr Dubbel'!$C:$J,5,FALSE))</f>
        <v>0</v>
      </c>
      <c r="M197" s="15">
        <f>IF(ISERROR(VLOOKUP($B197,'Lottr Dubbel'!$C:$J,6,FALSE)),VLOOKUP($B197,'Lottr Dubbel'!$B:$J,4,FALSE),VLOOKUP($B197,'Lottr Dubbel'!$C:$J,6,FALSE))</f>
        <v>0</v>
      </c>
    </row>
    <row r="198" spans="2:13" ht="12.75">
      <c r="B198" s="1">
        <f>Inschr!B198</f>
        <v>0</v>
      </c>
      <c r="C198" s="1">
        <f>Inschr!D198</f>
        <v>0</v>
      </c>
      <c r="D198" s="1">
        <f>Inschr!E198</f>
        <v>0</v>
      </c>
      <c r="E198" s="16" t="str">
        <f t="shared" si="8"/>
        <v>00:00</v>
      </c>
      <c r="F198" s="71">
        <f t="shared" si="9"/>
        <v>0</v>
      </c>
      <c r="G198" s="72" t="s">
        <v>19</v>
      </c>
      <c r="H198" s="15">
        <f>Inschr!J198</f>
        <v>0</v>
      </c>
      <c r="I198" s="57">
        <f>_xlfn.IFERROR(VLOOKUP(H198,Speeluren!$A$2:$B$43,2,FALSE),0)</f>
        <v>0</v>
      </c>
      <c r="J198" s="15">
        <f>Inschr!K198</f>
        <v>0</v>
      </c>
      <c r="K198" s="57">
        <f>_xlfn.IFERROR(VLOOKUP(J198,Speeluren!$A$2:$B$43,2,FALSE),0)</f>
        <v>0</v>
      </c>
      <c r="L198" s="15">
        <f>IF(ISERROR(VLOOKUP(B198,'Lottr Dubbel'!$C:$J,5,FALSE)),VLOOKUP(B198,'Lottr Dubbel'!$B:$J,3,FALSE),VLOOKUP(B198,'Lottr Dubbel'!$C:$J,5,FALSE))</f>
        <v>0</v>
      </c>
      <c r="M198" s="15">
        <f>IF(ISERROR(VLOOKUP($B198,'Lottr Dubbel'!$C:$J,6,FALSE)),VLOOKUP($B198,'Lottr Dubbel'!$B:$J,4,FALSE),VLOOKUP($B198,'Lottr Dubbel'!$C:$J,6,FALSE))</f>
        <v>0</v>
      </c>
    </row>
    <row r="199" spans="2:13" ht="12.75">
      <c r="B199" s="1">
        <f>Inschr!B199</f>
        <v>0</v>
      </c>
      <c r="C199" s="1">
        <f>Inschr!D199</f>
        <v>0</v>
      </c>
      <c r="D199" s="1">
        <f>Inschr!E199</f>
        <v>0</v>
      </c>
      <c r="E199" s="16" t="str">
        <f t="shared" si="8"/>
        <v>00:00</v>
      </c>
      <c r="F199" s="71">
        <f t="shared" si="9"/>
        <v>0</v>
      </c>
      <c r="G199" s="72" t="s">
        <v>19</v>
      </c>
      <c r="H199" s="15">
        <f>Inschr!J199</f>
        <v>0</v>
      </c>
      <c r="I199" s="57">
        <f>_xlfn.IFERROR(VLOOKUP(H199,Speeluren!$A$2:$B$43,2,FALSE),0)</f>
        <v>0</v>
      </c>
      <c r="J199" s="15">
        <f>Inschr!K199</f>
        <v>0</v>
      </c>
      <c r="K199" s="57">
        <f>_xlfn.IFERROR(VLOOKUP(J199,Speeluren!$A$2:$B$43,2,FALSE),0)</f>
        <v>0</v>
      </c>
      <c r="L199" s="15">
        <f>IF(ISERROR(VLOOKUP(B199,'Lottr Dubbel'!$C:$J,5,FALSE)),VLOOKUP(B199,'Lottr Dubbel'!$B:$J,3,FALSE),VLOOKUP(B199,'Lottr Dubbel'!$C:$J,5,FALSE))</f>
        <v>0</v>
      </c>
      <c r="M199" s="15">
        <f>IF(ISERROR(VLOOKUP($B199,'Lottr Dubbel'!$C:$J,6,FALSE)),VLOOKUP($B199,'Lottr Dubbel'!$B:$J,4,FALSE),VLOOKUP($B199,'Lottr Dubbel'!$C:$J,6,FALSE))</f>
        <v>0</v>
      </c>
    </row>
    <row r="200" spans="2:13" ht="12.75">
      <c r="B200" s="1">
        <f>Inschr!B200</f>
        <v>0</v>
      </c>
      <c r="C200" s="1">
        <f>Inschr!D200</f>
        <v>0</v>
      </c>
      <c r="D200" s="1">
        <f>Inschr!E200</f>
        <v>0</v>
      </c>
      <c r="E200" s="16" t="str">
        <f t="shared" si="8"/>
        <v>00:00</v>
      </c>
      <c r="F200" s="71">
        <f t="shared" si="9"/>
        <v>0</v>
      </c>
      <c r="G200" s="72" t="s">
        <v>19</v>
      </c>
      <c r="H200" s="15">
        <f>Inschr!J200</f>
        <v>0</v>
      </c>
      <c r="I200" s="57">
        <f>_xlfn.IFERROR(VLOOKUP(H200,Speeluren!$A$2:$B$43,2,FALSE),0)</f>
        <v>0</v>
      </c>
      <c r="J200" s="15">
        <f>Inschr!K200</f>
        <v>0</v>
      </c>
      <c r="K200" s="57">
        <f>_xlfn.IFERROR(VLOOKUP(J200,Speeluren!$A$2:$B$43,2,FALSE),0)</f>
        <v>0</v>
      </c>
      <c r="L200" s="15">
        <f>IF(ISERROR(VLOOKUP(B200,'Lottr Dubbel'!$C:$J,5,FALSE)),VLOOKUP(B200,'Lottr Dubbel'!$B:$J,3,FALSE),VLOOKUP(B200,'Lottr Dubbel'!$C:$J,5,FALSE))</f>
        <v>0</v>
      </c>
      <c r="M200" s="15">
        <f>IF(ISERROR(VLOOKUP($B200,'Lottr Dubbel'!$C:$J,6,FALSE)),VLOOKUP($B200,'Lottr Dubbel'!$B:$J,4,FALSE),VLOOKUP($B200,'Lottr Dubbel'!$C:$J,6,FALSE))</f>
        <v>0</v>
      </c>
    </row>
    <row r="201" spans="2:13" ht="12.75">
      <c r="B201" s="1">
        <f>Inschr!B201</f>
        <v>0</v>
      </c>
      <c r="C201" s="1">
        <f>Inschr!D201</f>
        <v>0</v>
      </c>
      <c r="D201" s="1">
        <f>Inschr!E201</f>
        <v>0</v>
      </c>
      <c r="E201" s="16" t="str">
        <f t="shared" si="8"/>
        <v>00:00</v>
      </c>
      <c r="F201" s="71">
        <f t="shared" si="9"/>
        <v>0</v>
      </c>
      <c r="G201" s="72" t="s">
        <v>19</v>
      </c>
      <c r="H201" s="15">
        <f>Inschr!J201</f>
        <v>0</v>
      </c>
      <c r="I201" s="57">
        <f>_xlfn.IFERROR(VLOOKUP(H201,Speeluren!$A$2:$B$43,2,FALSE),0)</f>
        <v>0</v>
      </c>
      <c r="J201" s="15">
        <f>Inschr!K201</f>
        <v>0</v>
      </c>
      <c r="K201" s="57">
        <f>_xlfn.IFERROR(VLOOKUP(J201,Speeluren!$A$2:$B$43,2,FALSE),0)</f>
        <v>0</v>
      </c>
      <c r="L201" s="15">
        <f>IF(ISERROR(VLOOKUP(B201,'Lottr Dubbel'!$C:$J,5,FALSE)),VLOOKUP(B201,'Lottr Dubbel'!$B:$J,3,FALSE),VLOOKUP(B201,'Lottr Dubbel'!$C:$J,5,FALSE))</f>
        <v>0</v>
      </c>
      <c r="M201" s="15">
        <f>IF(ISERROR(VLOOKUP($B201,'Lottr Dubbel'!$C:$J,6,FALSE)),VLOOKUP($B201,'Lottr Dubbel'!$B:$J,4,FALSE),VLOOKUP($B201,'Lottr Dubbel'!$C:$J,6,FALSE))</f>
        <v>0</v>
      </c>
    </row>
    <row r="202" spans="2:13" ht="12.75">
      <c r="B202" s="1">
        <f>Inschr!B202</f>
        <v>0</v>
      </c>
      <c r="C202" s="1">
        <f>Inschr!D202</f>
        <v>0</v>
      </c>
      <c r="D202" s="1">
        <f>Inschr!E202</f>
        <v>0</v>
      </c>
      <c r="E202" s="16" t="str">
        <f t="shared" si="8"/>
        <v>00:00</v>
      </c>
      <c r="F202" s="71">
        <f t="shared" si="9"/>
        <v>0</v>
      </c>
      <c r="G202" s="72" t="s">
        <v>19</v>
      </c>
      <c r="H202" s="15">
        <f>Inschr!J202</f>
        <v>0</v>
      </c>
      <c r="I202" s="57">
        <f>_xlfn.IFERROR(VLOOKUP(H202,Speeluren!$A$2:$B$43,2,FALSE),0)</f>
        <v>0</v>
      </c>
      <c r="J202" s="15">
        <f>Inschr!K202</f>
        <v>0</v>
      </c>
      <c r="K202" s="57">
        <f>_xlfn.IFERROR(VLOOKUP(J202,Speeluren!$A$2:$B$43,2,FALSE),0)</f>
        <v>0</v>
      </c>
      <c r="L202" s="15">
        <f>IF(ISERROR(VLOOKUP(B202,'Lottr Dubbel'!$C:$J,5,FALSE)),VLOOKUP(B202,'Lottr Dubbel'!$B:$J,3,FALSE),VLOOKUP(B202,'Lottr Dubbel'!$C:$J,5,FALSE))</f>
        <v>0</v>
      </c>
      <c r="M202" s="15">
        <f>IF(ISERROR(VLOOKUP($B202,'Lottr Dubbel'!$C:$J,6,FALSE)),VLOOKUP($B202,'Lottr Dubbel'!$B:$J,4,FALSE),VLOOKUP($B202,'Lottr Dubbel'!$C:$J,6,FALSE))</f>
        <v>0</v>
      </c>
    </row>
    <row r="203" spans="2:13" ht="12.75">
      <c r="B203" s="1">
        <f>Inschr!B203</f>
        <v>0</v>
      </c>
      <c r="C203" s="1">
        <f>Inschr!D203</f>
        <v>0</v>
      </c>
      <c r="D203" s="1">
        <f>Inschr!E203</f>
        <v>0</v>
      </c>
      <c r="E203" s="16" t="str">
        <f t="shared" si="8"/>
        <v>00:00</v>
      </c>
      <c r="F203" s="71">
        <f t="shared" si="9"/>
        <v>0</v>
      </c>
      <c r="G203" s="72" t="s">
        <v>19</v>
      </c>
      <c r="H203" s="15">
        <f>Inschr!J203</f>
        <v>0</v>
      </c>
      <c r="I203" s="57">
        <f>_xlfn.IFERROR(VLOOKUP(H203,Speeluren!$A$2:$B$43,2,FALSE),0)</f>
        <v>0</v>
      </c>
      <c r="J203" s="15">
        <f>Inschr!K203</f>
        <v>0</v>
      </c>
      <c r="K203" s="57">
        <f>_xlfn.IFERROR(VLOOKUP(J203,Speeluren!$A$2:$B$43,2,FALSE),0)</f>
        <v>0</v>
      </c>
      <c r="L203" s="15">
        <f>IF(ISERROR(VLOOKUP(B203,'Lottr Dubbel'!$C:$J,5,FALSE)),VLOOKUP(B203,'Lottr Dubbel'!$B:$J,3,FALSE),VLOOKUP(B203,'Lottr Dubbel'!$C:$J,5,FALSE))</f>
        <v>0</v>
      </c>
      <c r="M203" s="15">
        <f>IF(ISERROR(VLOOKUP($B203,'Lottr Dubbel'!$C:$J,6,FALSE)),VLOOKUP($B203,'Lottr Dubbel'!$B:$J,4,FALSE),VLOOKUP($B203,'Lottr Dubbel'!$C:$J,6,FALSE))</f>
        <v>0</v>
      </c>
    </row>
    <row r="204" spans="2:13" ht="12.75">
      <c r="B204" s="1">
        <f>Inschr!B204</f>
        <v>0</v>
      </c>
      <c r="C204" s="1">
        <f>Inschr!D204</f>
        <v>0</v>
      </c>
      <c r="D204" s="1">
        <f>Inschr!E204</f>
        <v>0</v>
      </c>
      <c r="E204" s="16" t="str">
        <f t="shared" si="8"/>
        <v>00:00</v>
      </c>
      <c r="F204" s="71">
        <f t="shared" si="9"/>
        <v>0</v>
      </c>
      <c r="G204" s="72" t="s">
        <v>19</v>
      </c>
      <c r="H204" s="15">
        <f>Inschr!J204</f>
        <v>0</v>
      </c>
      <c r="I204" s="57">
        <f>_xlfn.IFERROR(VLOOKUP(H204,Speeluren!$A$2:$B$43,2,FALSE),0)</f>
        <v>0</v>
      </c>
      <c r="J204" s="15">
        <f>Inschr!K204</f>
        <v>0</v>
      </c>
      <c r="K204" s="57">
        <f>_xlfn.IFERROR(VLOOKUP(J204,Speeluren!$A$2:$B$43,2,FALSE),0)</f>
        <v>0</v>
      </c>
      <c r="L204" s="15">
        <f>IF(ISERROR(VLOOKUP(B204,'Lottr Dubbel'!$C:$J,5,FALSE)),VLOOKUP(B204,'Lottr Dubbel'!$B:$J,3,FALSE),VLOOKUP(B204,'Lottr Dubbel'!$C:$J,5,FALSE))</f>
        <v>0</v>
      </c>
      <c r="M204" s="15">
        <f>IF(ISERROR(VLOOKUP($B204,'Lottr Dubbel'!$C:$J,6,FALSE)),VLOOKUP($B204,'Lottr Dubbel'!$B:$J,4,FALSE),VLOOKUP($B204,'Lottr Dubbel'!$C:$J,6,FALSE))</f>
        <v>0</v>
      </c>
    </row>
    <row r="205" spans="2:13" ht="12.75">
      <c r="B205" s="1">
        <f>Inschr!B205</f>
        <v>0</v>
      </c>
      <c r="C205" s="1">
        <f>Inschr!D205</f>
        <v>0</v>
      </c>
      <c r="D205" s="1">
        <f>Inschr!E205</f>
        <v>0</v>
      </c>
      <c r="E205" s="16" t="str">
        <f t="shared" si="8"/>
        <v>00:00</v>
      </c>
      <c r="F205" s="71">
        <f t="shared" si="9"/>
        <v>0</v>
      </c>
      <c r="G205" s="72" t="s">
        <v>19</v>
      </c>
      <c r="H205" s="15">
        <f>Inschr!J205</f>
        <v>0</v>
      </c>
      <c r="I205" s="57">
        <f>_xlfn.IFERROR(VLOOKUP(H205,Speeluren!$A$2:$B$43,2,FALSE),0)</f>
        <v>0</v>
      </c>
      <c r="J205" s="15">
        <f>Inschr!K205</f>
        <v>0</v>
      </c>
      <c r="K205" s="57">
        <f>_xlfn.IFERROR(VLOOKUP(J205,Speeluren!$A$2:$B$43,2,FALSE),0)</f>
        <v>0</v>
      </c>
      <c r="L205" s="15">
        <f>IF(ISERROR(VLOOKUP(B205,'Lottr Dubbel'!$C:$J,5,FALSE)),VLOOKUP(B205,'Lottr Dubbel'!$B:$J,3,FALSE),VLOOKUP(B205,'Lottr Dubbel'!$C:$J,5,FALSE))</f>
        <v>0</v>
      </c>
      <c r="M205" s="15">
        <f>IF(ISERROR(VLOOKUP($B205,'Lottr Dubbel'!$C:$J,6,FALSE)),VLOOKUP($B205,'Lottr Dubbel'!$B:$J,4,FALSE),VLOOKUP($B205,'Lottr Dubbel'!$C:$J,6,FALSE))</f>
        <v>0</v>
      </c>
    </row>
    <row r="206" spans="2:13" ht="12.75">
      <c r="B206" s="1">
        <f>Inschr!B206</f>
        <v>0</v>
      </c>
      <c r="C206" s="1">
        <f>Inschr!D206</f>
        <v>0</v>
      </c>
      <c r="D206" s="1">
        <f>Inschr!E206</f>
        <v>0</v>
      </c>
      <c r="E206" s="16" t="str">
        <f t="shared" si="8"/>
        <v>00:00</v>
      </c>
      <c r="F206" s="71">
        <f t="shared" si="9"/>
        <v>0</v>
      </c>
      <c r="G206" s="72" t="s">
        <v>19</v>
      </c>
      <c r="H206" s="15">
        <f>Inschr!J206</f>
        <v>0</v>
      </c>
      <c r="I206" s="57">
        <f>_xlfn.IFERROR(VLOOKUP(H206,Speeluren!$A$2:$B$43,2,FALSE),0)</f>
        <v>0</v>
      </c>
      <c r="J206" s="15">
        <f>Inschr!K206</f>
        <v>0</v>
      </c>
      <c r="K206" s="57">
        <f>_xlfn.IFERROR(VLOOKUP(J206,Speeluren!$A$2:$B$43,2,FALSE),0)</f>
        <v>0</v>
      </c>
      <c r="L206" s="15">
        <f>IF(ISERROR(VLOOKUP(B206,'Lottr Dubbel'!$C:$J,5,FALSE)),VLOOKUP(B206,'Lottr Dubbel'!$B:$J,3,FALSE),VLOOKUP(B206,'Lottr Dubbel'!$C:$J,5,FALSE))</f>
        <v>0</v>
      </c>
      <c r="M206" s="15">
        <f>IF(ISERROR(VLOOKUP($B206,'Lottr Dubbel'!$C:$J,6,FALSE)),VLOOKUP($B206,'Lottr Dubbel'!$B:$J,4,FALSE),VLOOKUP($B206,'Lottr Dubbel'!$C:$J,6,FALSE))</f>
        <v>0</v>
      </c>
    </row>
    <row r="207" spans="2:13" ht="12.75">
      <c r="B207" s="1">
        <f>Inschr!B207</f>
        <v>0</v>
      </c>
      <c r="C207" s="1">
        <f>Inschr!D207</f>
        <v>0</v>
      </c>
      <c r="D207" s="1">
        <f>Inschr!E207</f>
        <v>0</v>
      </c>
      <c r="E207" s="16" t="str">
        <f t="shared" si="8"/>
        <v>00:00</v>
      </c>
      <c r="F207" s="71">
        <f t="shared" si="9"/>
        <v>0</v>
      </c>
      <c r="G207" s="72" t="s">
        <v>19</v>
      </c>
      <c r="H207" s="15">
        <f>Inschr!J207</f>
        <v>0</v>
      </c>
      <c r="I207" s="57">
        <f>_xlfn.IFERROR(VLOOKUP(H207,Speeluren!$A$2:$B$43,2,FALSE),0)</f>
        <v>0</v>
      </c>
      <c r="J207" s="15">
        <f>Inschr!K207</f>
        <v>0</v>
      </c>
      <c r="K207" s="57">
        <f>_xlfn.IFERROR(VLOOKUP(J207,Speeluren!$A$2:$B$43,2,FALSE),0)</f>
        <v>0</v>
      </c>
      <c r="L207" s="15">
        <f>IF(ISERROR(VLOOKUP(B207,'Lottr Dubbel'!$C:$J,5,FALSE)),VLOOKUP(B207,'Lottr Dubbel'!$B:$J,3,FALSE),VLOOKUP(B207,'Lottr Dubbel'!$C:$J,5,FALSE))</f>
        <v>0</v>
      </c>
      <c r="M207" s="15">
        <f>IF(ISERROR(VLOOKUP($B207,'Lottr Dubbel'!$C:$J,6,FALSE)),VLOOKUP($B207,'Lottr Dubbel'!$B:$J,4,FALSE),VLOOKUP($B207,'Lottr Dubbel'!$C:$J,6,FALSE))</f>
        <v>0</v>
      </c>
    </row>
    <row r="208" spans="2:13" ht="12.75">
      <c r="B208" s="1">
        <f>Inschr!B208</f>
        <v>0</v>
      </c>
      <c r="C208" s="1">
        <f>Inschr!D208</f>
        <v>0</v>
      </c>
      <c r="D208" s="1">
        <f>Inschr!E208</f>
        <v>0</v>
      </c>
      <c r="E208" s="16" t="str">
        <f t="shared" si="8"/>
        <v>00:00</v>
      </c>
      <c r="F208" s="71">
        <f t="shared" si="9"/>
        <v>0</v>
      </c>
      <c r="G208" s="72" t="s">
        <v>19</v>
      </c>
      <c r="H208" s="15">
        <f>Inschr!J208</f>
        <v>0</v>
      </c>
      <c r="I208" s="57">
        <f>_xlfn.IFERROR(VLOOKUP(H208,Speeluren!$A$2:$B$43,2,FALSE),0)</f>
        <v>0</v>
      </c>
      <c r="J208" s="15">
        <f>Inschr!K208</f>
        <v>0</v>
      </c>
      <c r="K208" s="57">
        <f>_xlfn.IFERROR(VLOOKUP(J208,Speeluren!$A$2:$B$43,2,FALSE),0)</f>
        <v>0</v>
      </c>
      <c r="L208" s="15">
        <f>IF(ISERROR(VLOOKUP(B208,'Lottr Dubbel'!$C:$J,5,FALSE)),VLOOKUP(B208,'Lottr Dubbel'!$B:$J,3,FALSE),VLOOKUP(B208,'Lottr Dubbel'!$C:$J,5,FALSE))</f>
        <v>0</v>
      </c>
      <c r="M208" s="15">
        <f>IF(ISERROR(VLOOKUP($B208,'Lottr Dubbel'!$C:$J,6,FALSE)),VLOOKUP($B208,'Lottr Dubbel'!$B:$J,4,FALSE),VLOOKUP($B208,'Lottr Dubbel'!$C:$J,6,FALSE))</f>
        <v>0</v>
      </c>
    </row>
    <row r="209" spans="2:13" ht="12.75">
      <c r="B209" s="1">
        <f>Inschr!B209</f>
        <v>0</v>
      </c>
      <c r="C209" s="1">
        <f>Inschr!D209</f>
        <v>0</v>
      </c>
      <c r="D209" s="1">
        <f>Inschr!E209</f>
        <v>0</v>
      </c>
      <c r="E209" s="16" t="str">
        <f t="shared" si="8"/>
        <v>00:00</v>
      </c>
      <c r="F209" s="71">
        <f t="shared" si="9"/>
        <v>0</v>
      </c>
      <c r="G209" s="72" t="s">
        <v>19</v>
      </c>
      <c r="H209" s="15">
        <f>Inschr!J209</f>
        <v>0</v>
      </c>
      <c r="I209" s="57">
        <f>_xlfn.IFERROR(VLOOKUP(H209,Speeluren!$A$2:$B$43,2,FALSE),0)</f>
        <v>0</v>
      </c>
      <c r="J209" s="15">
        <f>Inschr!K209</f>
        <v>0</v>
      </c>
      <c r="K209" s="57">
        <f>_xlfn.IFERROR(VLOOKUP(J209,Speeluren!$A$2:$B$43,2,FALSE),0)</f>
        <v>0</v>
      </c>
      <c r="L209" s="15">
        <f>IF(ISERROR(VLOOKUP(B209,'Lottr Dubbel'!$C:$J,5,FALSE)),VLOOKUP(B209,'Lottr Dubbel'!$B:$J,3,FALSE),VLOOKUP(B209,'Lottr Dubbel'!$C:$J,5,FALSE))</f>
        <v>0</v>
      </c>
      <c r="M209" s="15">
        <f>IF(ISERROR(VLOOKUP($B209,'Lottr Dubbel'!$C:$J,6,FALSE)),VLOOKUP($B209,'Lottr Dubbel'!$B:$J,4,FALSE),VLOOKUP($B209,'Lottr Dubbel'!$C:$J,6,FALSE))</f>
        <v>0</v>
      </c>
    </row>
    <row r="210" spans="2:13" ht="12.75">
      <c r="B210" s="1">
        <f>Inschr!B210</f>
        <v>0</v>
      </c>
      <c r="C210" s="1">
        <f>Inschr!D210</f>
        <v>0</v>
      </c>
      <c r="D210" s="1">
        <f>Inschr!E210</f>
        <v>0</v>
      </c>
      <c r="E210" s="16" t="str">
        <f t="shared" si="8"/>
        <v>00:00</v>
      </c>
      <c r="F210" s="71">
        <f t="shared" si="9"/>
        <v>0</v>
      </c>
      <c r="G210" s="72" t="s">
        <v>19</v>
      </c>
      <c r="H210" s="15">
        <f>Inschr!J210</f>
        <v>0</v>
      </c>
      <c r="I210" s="57">
        <f>_xlfn.IFERROR(VLOOKUP(H210,Speeluren!$A$2:$B$43,2,FALSE),0)</f>
        <v>0</v>
      </c>
      <c r="J210" s="15">
        <f>Inschr!K210</f>
        <v>0</v>
      </c>
      <c r="K210" s="57">
        <f>_xlfn.IFERROR(VLOOKUP(J210,Speeluren!$A$2:$B$43,2,FALSE),0)</f>
        <v>0</v>
      </c>
      <c r="L210" s="15">
        <f>IF(ISERROR(VLOOKUP(B210,'Lottr Dubbel'!$C:$J,5,FALSE)),VLOOKUP(B210,'Lottr Dubbel'!$B:$J,3,FALSE),VLOOKUP(B210,'Lottr Dubbel'!$C:$J,5,FALSE))</f>
        <v>0</v>
      </c>
      <c r="M210" s="15">
        <f>IF(ISERROR(VLOOKUP($B210,'Lottr Dubbel'!$C:$J,6,FALSE)),VLOOKUP($B210,'Lottr Dubbel'!$B:$J,4,FALSE),VLOOKUP($B210,'Lottr Dubbel'!$C:$J,6,FALSE))</f>
        <v>0</v>
      </c>
    </row>
    <row r="211" spans="2:13" ht="12.75">
      <c r="B211" s="1">
        <f>Inschr!B211</f>
        <v>0</v>
      </c>
      <c r="C211" s="1">
        <f>Inschr!D211</f>
        <v>0</v>
      </c>
      <c r="D211" s="1">
        <f>Inschr!E211</f>
        <v>0</v>
      </c>
      <c r="E211" s="16" t="str">
        <f t="shared" si="8"/>
        <v>00:00</v>
      </c>
      <c r="F211" s="71">
        <f t="shared" si="9"/>
        <v>0</v>
      </c>
      <c r="G211" s="72" t="s">
        <v>19</v>
      </c>
      <c r="H211" s="15">
        <f>Inschr!J211</f>
        <v>0</v>
      </c>
      <c r="I211" s="57">
        <f>_xlfn.IFERROR(VLOOKUP(H211,Speeluren!$A$2:$B$43,2,FALSE),0)</f>
        <v>0</v>
      </c>
      <c r="J211" s="15">
        <f>Inschr!K211</f>
        <v>0</v>
      </c>
      <c r="K211" s="57">
        <f>_xlfn.IFERROR(VLOOKUP(J211,Speeluren!$A$2:$B$43,2,FALSE),0)</f>
        <v>0</v>
      </c>
      <c r="L211" s="15">
        <f>IF(ISERROR(VLOOKUP(B211,'Lottr Dubbel'!$C:$J,5,FALSE)),VLOOKUP(B211,'Lottr Dubbel'!$B:$J,3,FALSE),VLOOKUP(B211,'Lottr Dubbel'!$C:$J,5,FALSE))</f>
        <v>0</v>
      </c>
      <c r="M211" s="15">
        <f>IF(ISERROR(VLOOKUP($B211,'Lottr Dubbel'!$C:$J,6,FALSE)),VLOOKUP($B211,'Lottr Dubbel'!$B:$J,4,FALSE),VLOOKUP($B211,'Lottr Dubbel'!$C:$J,6,FALSE))</f>
        <v>0</v>
      </c>
    </row>
    <row r="212" spans="2:13" ht="12.75">
      <c r="B212" s="1">
        <f>Inschr!B212</f>
        <v>0</v>
      </c>
      <c r="C212" s="1">
        <f>Inschr!D212</f>
        <v>0</v>
      </c>
      <c r="D212" s="1">
        <f>Inschr!E212</f>
        <v>0</v>
      </c>
      <c r="E212" s="16" t="str">
        <f t="shared" si="8"/>
        <v>00:00</v>
      </c>
      <c r="F212" s="71">
        <f t="shared" si="9"/>
        <v>0</v>
      </c>
      <c r="G212" s="72" t="s">
        <v>19</v>
      </c>
      <c r="H212" s="15">
        <f>Inschr!J212</f>
        <v>0</v>
      </c>
      <c r="I212" s="57">
        <f>_xlfn.IFERROR(VLOOKUP(H212,Speeluren!$A$2:$B$43,2,FALSE),0)</f>
        <v>0</v>
      </c>
      <c r="J212" s="15">
        <f>Inschr!K212</f>
        <v>0</v>
      </c>
      <c r="K212" s="57">
        <f>_xlfn.IFERROR(VLOOKUP(J212,Speeluren!$A$2:$B$43,2,FALSE),0)</f>
        <v>0</v>
      </c>
      <c r="L212" s="15">
        <f>IF(ISERROR(VLOOKUP(B212,'Lottr Dubbel'!$C:$J,5,FALSE)),VLOOKUP(B212,'Lottr Dubbel'!$B:$J,3,FALSE),VLOOKUP(B212,'Lottr Dubbel'!$C:$J,5,FALSE))</f>
        <v>0</v>
      </c>
      <c r="M212" s="15">
        <f>IF(ISERROR(VLOOKUP($B212,'Lottr Dubbel'!$C:$J,6,FALSE)),VLOOKUP($B212,'Lottr Dubbel'!$B:$J,4,FALSE),VLOOKUP($B212,'Lottr Dubbel'!$C:$J,6,FALSE))</f>
        <v>0</v>
      </c>
    </row>
    <row r="213" spans="2:13" ht="12.75">
      <c r="B213" s="1">
        <f>Inschr!B213</f>
        <v>0</v>
      </c>
      <c r="C213" s="1">
        <f>Inschr!D213</f>
        <v>0</v>
      </c>
      <c r="D213" s="1">
        <f>Inschr!E213</f>
        <v>0</v>
      </c>
      <c r="E213" s="16" t="str">
        <f t="shared" si="8"/>
        <v>00:00</v>
      </c>
      <c r="F213" s="71">
        <f t="shared" si="9"/>
        <v>0</v>
      </c>
      <c r="G213" s="72" t="s">
        <v>19</v>
      </c>
      <c r="H213" s="15">
        <f>Inschr!J213</f>
        <v>0</v>
      </c>
      <c r="I213" s="57">
        <f>_xlfn.IFERROR(VLOOKUP(H213,Speeluren!$A$2:$B$43,2,FALSE),0)</f>
        <v>0</v>
      </c>
      <c r="J213" s="15">
        <f>Inschr!K213</f>
        <v>0</v>
      </c>
      <c r="K213" s="57">
        <f>_xlfn.IFERROR(VLOOKUP(J213,Speeluren!$A$2:$B$43,2,FALSE),0)</f>
        <v>0</v>
      </c>
      <c r="L213" s="15">
        <f>IF(ISERROR(VLOOKUP(B213,'Lottr Dubbel'!$C:$J,5,FALSE)),VLOOKUP(B213,'Lottr Dubbel'!$B:$J,3,FALSE),VLOOKUP(B213,'Lottr Dubbel'!$C:$J,5,FALSE))</f>
        <v>0</v>
      </c>
      <c r="M213" s="15">
        <f>IF(ISERROR(VLOOKUP($B213,'Lottr Dubbel'!$C:$J,6,FALSE)),VLOOKUP($B213,'Lottr Dubbel'!$B:$J,4,FALSE),VLOOKUP($B213,'Lottr Dubbel'!$C:$J,6,FALSE))</f>
        <v>0</v>
      </c>
    </row>
    <row r="214" spans="2:13" ht="12.75">
      <c r="B214" s="1">
        <f>Inschr!B214</f>
        <v>0</v>
      </c>
      <c r="C214" s="101">
        <v>0</v>
      </c>
      <c r="D214" s="1">
        <f>Inschr!E214</f>
        <v>0</v>
      </c>
      <c r="E214" s="16" t="str">
        <f t="shared" si="8"/>
        <v>00:00</v>
      </c>
      <c r="F214" s="71">
        <f t="shared" si="9"/>
        <v>0</v>
      </c>
      <c r="G214" s="72" t="s">
        <v>19</v>
      </c>
      <c r="H214" s="15">
        <f>Inschr!J214</f>
        <v>0</v>
      </c>
      <c r="I214" s="57">
        <f>_xlfn.IFERROR(VLOOKUP(H214,Speeluren!$A$2:$B$43,2,FALSE),0)</f>
        <v>0</v>
      </c>
      <c r="J214" s="15">
        <f>Inschr!K214</f>
        <v>0</v>
      </c>
      <c r="K214" s="57">
        <f>_xlfn.IFERROR(VLOOKUP(J214,Speeluren!$A$2:$B$43,2,FALSE),0)</f>
        <v>0</v>
      </c>
      <c r="L214" s="15">
        <f>IF(ISERROR(VLOOKUP(B214,'Lottr Dubbel'!$C:$J,5,FALSE)),VLOOKUP(B214,'Lottr Dubbel'!$B:$J,3,FALSE),VLOOKUP(B214,'Lottr Dubbel'!$C:$J,5,FALSE))</f>
        <v>0</v>
      </c>
      <c r="M214" s="15">
        <f>IF(ISERROR(VLOOKUP($B214,'Lottr Dubbel'!$C:$J,6,FALSE)),VLOOKUP($B214,'Lottr Dubbel'!$B:$J,4,FALSE),VLOOKUP($B214,'Lottr Dubbel'!$C:$J,6,FALSE))</f>
        <v>0</v>
      </c>
    </row>
    <row r="215" spans="2:13" ht="12.75">
      <c r="B215" s="1">
        <f>Inschr!B215</f>
        <v>0</v>
      </c>
      <c r="C215" s="1">
        <f>Inschr!D215</f>
        <v>0</v>
      </c>
      <c r="D215" s="1">
        <f>Inschr!E215</f>
        <v>0</v>
      </c>
      <c r="E215" s="16" t="str">
        <f t="shared" si="8"/>
        <v>00:00</v>
      </c>
      <c r="F215" s="71">
        <f t="shared" si="9"/>
        <v>0</v>
      </c>
      <c r="G215" s="72" t="s">
        <v>19</v>
      </c>
      <c r="H215" s="15">
        <f>Inschr!J215</f>
        <v>0</v>
      </c>
      <c r="I215" s="57">
        <f>_xlfn.IFERROR(VLOOKUP(H215,Speeluren!$A$2:$B$43,2,FALSE),0)</f>
        <v>0</v>
      </c>
      <c r="J215" s="15">
        <f>Inschr!K215</f>
        <v>0</v>
      </c>
      <c r="K215" s="57">
        <f>_xlfn.IFERROR(VLOOKUP(J215,Speeluren!$A$2:$B$43,2,FALSE),0)</f>
        <v>0</v>
      </c>
      <c r="L215" s="15">
        <f>IF(ISERROR(VLOOKUP(B215,'Lottr Dubbel'!$C:$J,5,FALSE)),VLOOKUP(B215,'Lottr Dubbel'!$B:$J,3,FALSE),VLOOKUP(B215,'Lottr Dubbel'!$C:$J,5,FALSE))</f>
        <v>0</v>
      </c>
      <c r="M215" s="15">
        <f>IF(ISERROR(VLOOKUP($B215,'Lottr Dubbel'!$C:$J,6,FALSE)),VLOOKUP($B215,'Lottr Dubbel'!$B:$J,4,FALSE),VLOOKUP($B215,'Lottr Dubbel'!$C:$J,6,FALSE))</f>
        <v>0</v>
      </c>
    </row>
    <row r="216" spans="2:13" ht="12.75">
      <c r="B216" s="1">
        <f>Inschr!B216</f>
        <v>0</v>
      </c>
      <c r="C216" s="1">
        <f>Inschr!D216</f>
        <v>0</v>
      </c>
      <c r="D216" s="1">
        <f>Inschr!E216</f>
        <v>0</v>
      </c>
      <c r="E216" s="16" t="str">
        <f t="shared" si="8"/>
        <v>00:00</v>
      </c>
      <c r="F216" s="71">
        <f t="shared" si="9"/>
        <v>0</v>
      </c>
      <c r="G216" s="72" t="s">
        <v>19</v>
      </c>
      <c r="H216" s="15">
        <f>Inschr!J216</f>
        <v>0</v>
      </c>
      <c r="I216" s="57">
        <f>_xlfn.IFERROR(VLOOKUP(H216,Speeluren!$A$2:$B$43,2,FALSE),0)</f>
        <v>0</v>
      </c>
      <c r="J216" s="15">
        <f>Inschr!K216</f>
        <v>0</v>
      </c>
      <c r="K216" s="57">
        <f>_xlfn.IFERROR(VLOOKUP(J216,Speeluren!$A$2:$B$43,2,FALSE),0)</f>
        <v>0</v>
      </c>
      <c r="L216" s="15">
        <f>IF(ISERROR(VLOOKUP(B216,'Lottr Dubbel'!$C:$J,5,FALSE)),VLOOKUP(B216,'Lottr Dubbel'!$B:$J,3,FALSE),VLOOKUP(B216,'Lottr Dubbel'!$C:$J,5,FALSE))</f>
        <v>0</v>
      </c>
      <c r="M216" s="15">
        <f>IF(ISERROR(VLOOKUP($B216,'Lottr Dubbel'!$C:$J,6,FALSE)),VLOOKUP($B216,'Lottr Dubbel'!$B:$J,4,FALSE),VLOOKUP($B216,'Lottr Dubbel'!$C:$J,6,FALSE))</f>
        <v>0</v>
      </c>
    </row>
    <row r="217" spans="2:13" ht="12.75">
      <c r="B217" s="1">
        <f>Inschr!B217</f>
        <v>0</v>
      </c>
      <c r="C217" s="1">
        <f>Inschr!D217</f>
        <v>0</v>
      </c>
      <c r="D217" s="1">
        <f>Inschr!E217</f>
        <v>0</v>
      </c>
      <c r="E217" s="16" t="str">
        <f t="shared" si="8"/>
        <v>00:00</v>
      </c>
      <c r="F217" s="71">
        <f t="shared" si="9"/>
        <v>0</v>
      </c>
      <c r="G217" s="72" t="s">
        <v>19</v>
      </c>
      <c r="H217" s="15">
        <f>Inschr!J217</f>
        <v>0</v>
      </c>
      <c r="I217" s="57">
        <f>_xlfn.IFERROR(VLOOKUP(H217,Speeluren!$A$2:$B$43,2,FALSE),0)</f>
        <v>0</v>
      </c>
      <c r="J217" s="15">
        <f>Inschr!K217</f>
        <v>0</v>
      </c>
      <c r="K217" s="57">
        <f>_xlfn.IFERROR(VLOOKUP(J217,Speeluren!$A$2:$B$43,2,FALSE),0)</f>
        <v>0</v>
      </c>
      <c r="L217" s="15">
        <f>IF(ISERROR(VLOOKUP(B217,'Lottr Dubbel'!$C:$J,5,FALSE)),VLOOKUP(B217,'Lottr Dubbel'!$B:$J,3,FALSE),VLOOKUP(B217,'Lottr Dubbel'!$C:$J,5,FALSE))</f>
        <v>0</v>
      </c>
      <c r="M217" s="15">
        <f>IF(ISERROR(VLOOKUP($B217,'Lottr Dubbel'!$C:$J,6,FALSE)),VLOOKUP($B217,'Lottr Dubbel'!$B:$J,4,FALSE),VLOOKUP($B217,'Lottr Dubbel'!$C:$J,6,FALSE))</f>
        <v>0</v>
      </c>
    </row>
    <row r="218" spans="2:13" ht="12.75">
      <c r="B218" s="1">
        <f>Inschr!B218</f>
        <v>0</v>
      </c>
      <c r="C218" s="1">
        <f>Inschr!D218</f>
        <v>0</v>
      </c>
      <c r="D218" s="1">
        <f>Inschr!E218</f>
        <v>0</v>
      </c>
      <c r="E218" s="16" t="str">
        <f t="shared" si="8"/>
        <v>00:00</v>
      </c>
      <c r="F218" s="71">
        <f t="shared" si="9"/>
        <v>0</v>
      </c>
      <c r="G218" s="72" t="s">
        <v>19</v>
      </c>
      <c r="H218" s="15">
        <f>Inschr!J218</f>
        <v>0</v>
      </c>
      <c r="I218" s="57">
        <f>_xlfn.IFERROR(VLOOKUP(H218,Speeluren!$A$2:$B$43,2,FALSE),0)</f>
        <v>0</v>
      </c>
      <c r="J218" s="15">
        <f>Inschr!K218</f>
        <v>0</v>
      </c>
      <c r="K218" s="57">
        <f>_xlfn.IFERROR(VLOOKUP(J218,Speeluren!$A$2:$B$43,2,FALSE),0)</f>
        <v>0</v>
      </c>
      <c r="L218" s="15">
        <f>IF(ISERROR(VLOOKUP(B218,'Lottr Dubbel'!$C:$J,5,FALSE)),VLOOKUP(B218,'Lottr Dubbel'!$B:$J,3,FALSE),VLOOKUP(B218,'Lottr Dubbel'!$C:$J,5,FALSE))</f>
        <v>0</v>
      </c>
      <c r="M218" s="15">
        <f>IF(ISERROR(VLOOKUP($B218,'Lottr Dubbel'!$C:$J,6,FALSE)),VLOOKUP($B218,'Lottr Dubbel'!$B:$J,4,FALSE),VLOOKUP($B218,'Lottr Dubbel'!$C:$J,6,FALSE))</f>
        <v>0</v>
      </c>
    </row>
    <row r="219" spans="2:13" ht="12.75">
      <c r="B219" s="1">
        <f>Inschr!B219</f>
        <v>0</v>
      </c>
      <c r="C219" s="1">
        <f>Inschr!D219</f>
        <v>0</v>
      </c>
      <c r="D219" s="1">
        <f>Inschr!E219</f>
        <v>0</v>
      </c>
      <c r="E219" s="16" t="str">
        <f t="shared" si="8"/>
        <v>00:00</v>
      </c>
      <c r="F219" s="71">
        <f t="shared" si="9"/>
        <v>0</v>
      </c>
      <c r="G219" s="72" t="s">
        <v>19</v>
      </c>
      <c r="H219" s="15">
        <f>Inschr!J219</f>
        <v>0</v>
      </c>
      <c r="I219" s="57">
        <f>_xlfn.IFERROR(VLOOKUP(H219,Speeluren!$A$2:$B$43,2,FALSE),0)</f>
        <v>0</v>
      </c>
      <c r="J219" s="15">
        <f>Inschr!K219</f>
        <v>0</v>
      </c>
      <c r="K219" s="57">
        <f>_xlfn.IFERROR(VLOOKUP(J219,Speeluren!$A$2:$B$43,2,FALSE),0)</f>
        <v>0</v>
      </c>
      <c r="L219" s="15">
        <f>IF(ISERROR(VLOOKUP(B219,'Lottr Dubbel'!$C:$J,5,FALSE)),VLOOKUP(B219,'Lottr Dubbel'!$B:$J,3,FALSE),VLOOKUP(B219,'Lottr Dubbel'!$C:$J,5,FALSE))</f>
        <v>0</v>
      </c>
      <c r="M219" s="15">
        <f>IF(ISERROR(VLOOKUP($B219,'Lottr Dubbel'!$C:$J,6,FALSE)),VLOOKUP($B219,'Lottr Dubbel'!$B:$J,4,FALSE),VLOOKUP($B219,'Lottr Dubbel'!$C:$J,6,FALSE))</f>
        <v>0</v>
      </c>
    </row>
    <row r="220" spans="2:13" ht="12.75">
      <c r="B220" s="1">
        <f>Inschr!B220</f>
        <v>0</v>
      </c>
      <c r="C220" s="1">
        <f>Inschr!D220</f>
        <v>0</v>
      </c>
      <c r="D220" s="1">
        <f>Inschr!E220</f>
        <v>0</v>
      </c>
      <c r="E220" s="16" t="str">
        <f t="shared" si="8"/>
        <v>00:00</v>
      </c>
      <c r="F220" s="71">
        <f t="shared" si="9"/>
        <v>0</v>
      </c>
      <c r="G220" s="72" t="s">
        <v>19</v>
      </c>
      <c r="H220" s="15">
        <f>Inschr!J220</f>
        <v>0</v>
      </c>
      <c r="I220" s="57">
        <f>_xlfn.IFERROR(VLOOKUP(H220,Speeluren!$A$2:$B$43,2,FALSE),0)</f>
        <v>0</v>
      </c>
      <c r="J220" s="15">
        <f>Inschr!K220</f>
        <v>0</v>
      </c>
      <c r="K220" s="57">
        <f>_xlfn.IFERROR(VLOOKUP(J220,Speeluren!$A$2:$B$43,2,FALSE),0)</f>
        <v>0</v>
      </c>
      <c r="L220" s="15">
        <f>IF(ISERROR(VLOOKUP(B220,'Lottr Dubbel'!$C:$J,5,FALSE)),VLOOKUP(B220,'Lottr Dubbel'!$B:$J,3,FALSE),VLOOKUP(B220,'Lottr Dubbel'!$C:$J,5,FALSE))</f>
        <v>0</v>
      </c>
      <c r="M220" s="15">
        <f>IF(ISERROR(VLOOKUP($B220,'Lottr Dubbel'!$C:$J,6,FALSE)),VLOOKUP($B220,'Lottr Dubbel'!$B:$J,4,FALSE),VLOOKUP($B220,'Lottr Dubbel'!$C:$J,6,FALSE))</f>
        <v>0</v>
      </c>
    </row>
  </sheetData>
  <sheetProtection/>
  <conditionalFormatting sqref="E2:E220">
    <cfRule type="cellIs" priority="1" dxfId="0" operator="equal" stopIfTrue="1">
      <formula>"FOUT"</formula>
    </cfRule>
  </conditionalFormatting>
  <printOptions/>
  <pageMargins left="0.35433070866141736" right="0.35433070866141736" top="0.984251968503937" bottom="0.984251968503937" header="0.5118110236220472" footer="0.5118110236220472"/>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43"/>
  <sheetViews>
    <sheetView showGridLines="0" zoomScale="160" zoomScaleNormal="160" zoomScalePageLayoutView="0" workbookViewId="0" topLeftCell="A1">
      <selection activeCell="B17" sqref="B17"/>
    </sheetView>
  </sheetViews>
  <sheetFormatPr defaultColWidth="9.140625" defaultRowHeight="12.75"/>
  <cols>
    <col min="1" max="1" width="11.57421875" style="0" customWidth="1"/>
  </cols>
  <sheetData>
    <row r="1" spans="1:2" ht="12.75">
      <c r="A1" s="99" t="s">
        <v>90</v>
      </c>
      <c r="B1" s="99" t="s">
        <v>91</v>
      </c>
    </row>
    <row r="2" spans="1:2" ht="12.75">
      <c r="A2" s="73" t="s">
        <v>42</v>
      </c>
      <c r="B2" s="100">
        <v>0</v>
      </c>
    </row>
    <row r="3" spans="1:2" ht="12.75">
      <c r="A3" s="73" t="s">
        <v>43</v>
      </c>
      <c r="B3" s="100">
        <v>0</v>
      </c>
    </row>
    <row r="4" spans="1:2" ht="12.75">
      <c r="A4" s="63" t="s">
        <v>48</v>
      </c>
      <c r="B4" s="100">
        <v>0</v>
      </c>
    </row>
    <row r="5" spans="1:2" ht="12.75">
      <c r="A5" s="63" t="s">
        <v>64</v>
      </c>
      <c r="B5" s="100">
        <v>0</v>
      </c>
    </row>
    <row r="6" spans="1:2" ht="12.75">
      <c r="A6" s="63" t="s">
        <v>52</v>
      </c>
      <c r="B6" s="100">
        <v>0</v>
      </c>
    </row>
    <row r="7" spans="1:2" ht="12.75">
      <c r="A7" s="63" t="s">
        <v>68</v>
      </c>
      <c r="B7" s="100">
        <v>0</v>
      </c>
    </row>
    <row r="8" spans="1:2" ht="12.75">
      <c r="A8" s="63" t="s">
        <v>49</v>
      </c>
      <c r="B8" s="100">
        <v>0</v>
      </c>
    </row>
    <row r="9" spans="1:2" ht="12.75">
      <c r="A9" s="63" t="s">
        <v>65</v>
      </c>
      <c r="B9" s="100">
        <v>0</v>
      </c>
    </row>
    <row r="10" spans="1:2" ht="12.75">
      <c r="A10" s="63" t="s">
        <v>53</v>
      </c>
      <c r="B10" s="100">
        <v>0</v>
      </c>
    </row>
    <row r="11" spans="1:2" ht="12.75">
      <c r="A11" s="63" t="s">
        <v>69</v>
      </c>
      <c r="B11" s="100">
        <v>0</v>
      </c>
    </row>
    <row r="12" spans="1:2" ht="12.75">
      <c r="A12" s="63" t="s">
        <v>50</v>
      </c>
      <c r="B12" s="100">
        <v>0</v>
      </c>
    </row>
    <row r="13" spans="1:2" ht="12.75">
      <c r="A13" s="63" t="s">
        <v>66</v>
      </c>
      <c r="B13" s="100">
        <v>0</v>
      </c>
    </row>
    <row r="14" spans="1:2" ht="12.75">
      <c r="A14" s="63" t="s">
        <v>54</v>
      </c>
      <c r="B14" s="100">
        <v>0</v>
      </c>
    </row>
    <row r="15" spans="1:2" ht="12.75">
      <c r="A15" s="63" t="s">
        <v>70</v>
      </c>
      <c r="B15" s="100">
        <v>0</v>
      </c>
    </row>
    <row r="16" spans="1:2" ht="12.75">
      <c r="A16" s="63" t="s">
        <v>51</v>
      </c>
      <c r="B16" s="100">
        <v>0</v>
      </c>
    </row>
    <row r="17" spans="1:2" ht="12.75">
      <c r="A17" s="63" t="s">
        <v>67</v>
      </c>
      <c r="B17" s="100">
        <v>0</v>
      </c>
    </row>
    <row r="18" spans="1:2" ht="12.75">
      <c r="A18" s="63" t="s">
        <v>55</v>
      </c>
      <c r="B18" s="100">
        <v>0</v>
      </c>
    </row>
    <row r="19" spans="1:2" ht="12.75">
      <c r="A19" s="63" t="s">
        <v>71</v>
      </c>
      <c r="B19" s="100">
        <v>0</v>
      </c>
    </row>
    <row r="20" spans="1:2" ht="12.75">
      <c r="A20" s="63" t="s">
        <v>56</v>
      </c>
      <c r="B20" s="100">
        <v>0</v>
      </c>
    </row>
    <row r="21" spans="1:2" ht="12.75">
      <c r="A21" s="63" t="s">
        <v>72</v>
      </c>
      <c r="B21" s="100">
        <v>0</v>
      </c>
    </row>
    <row r="22" spans="1:2" ht="12.75">
      <c r="A22" s="63" t="s">
        <v>60</v>
      </c>
      <c r="B22" s="100">
        <v>0</v>
      </c>
    </row>
    <row r="23" spans="1:2" ht="12.75">
      <c r="A23" s="63" t="s">
        <v>76</v>
      </c>
      <c r="B23" s="100">
        <v>0</v>
      </c>
    </row>
    <row r="24" spans="1:2" ht="12.75">
      <c r="A24" s="63" t="s">
        <v>82</v>
      </c>
      <c r="B24" s="100">
        <v>0</v>
      </c>
    </row>
    <row r="25" spans="1:2" ht="12.75">
      <c r="A25" s="63" t="s">
        <v>83</v>
      </c>
      <c r="B25" s="100">
        <v>0</v>
      </c>
    </row>
    <row r="26" spans="1:2" ht="12.75">
      <c r="A26" s="63" t="s">
        <v>57</v>
      </c>
      <c r="B26" s="100">
        <v>0</v>
      </c>
    </row>
    <row r="27" spans="1:2" ht="12.75">
      <c r="A27" s="63" t="s">
        <v>73</v>
      </c>
      <c r="B27" s="100">
        <v>0</v>
      </c>
    </row>
    <row r="28" spans="1:2" ht="12.75">
      <c r="A28" s="63" t="s">
        <v>61</v>
      </c>
      <c r="B28" s="100">
        <v>0</v>
      </c>
    </row>
    <row r="29" spans="1:2" ht="12.75">
      <c r="A29" s="63" t="s">
        <v>77</v>
      </c>
      <c r="B29" s="100">
        <v>0</v>
      </c>
    </row>
    <row r="30" spans="1:2" ht="12.75">
      <c r="A30" s="63" t="s">
        <v>84</v>
      </c>
      <c r="B30" s="100">
        <v>0</v>
      </c>
    </row>
    <row r="31" spans="1:2" ht="12.75">
      <c r="A31" s="63" t="s">
        <v>85</v>
      </c>
      <c r="B31" s="100">
        <v>0</v>
      </c>
    </row>
    <row r="32" spans="1:2" ht="12.75">
      <c r="A32" s="63" t="s">
        <v>58</v>
      </c>
      <c r="B32" s="100">
        <v>0</v>
      </c>
    </row>
    <row r="33" spans="1:2" ht="12.75">
      <c r="A33" s="63" t="s">
        <v>74</v>
      </c>
      <c r="B33" s="100">
        <v>0</v>
      </c>
    </row>
    <row r="34" spans="1:2" ht="12.75">
      <c r="A34" s="63" t="s">
        <v>62</v>
      </c>
      <c r="B34" s="100">
        <v>0</v>
      </c>
    </row>
    <row r="35" spans="1:2" ht="12.75">
      <c r="A35" s="63" t="s">
        <v>78</v>
      </c>
      <c r="B35" s="100">
        <v>0</v>
      </c>
    </row>
    <row r="36" spans="1:2" ht="12.75">
      <c r="A36" s="63" t="s">
        <v>86</v>
      </c>
      <c r="B36" s="100">
        <v>0</v>
      </c>
    </row>
    <row r="37" spans="1:2" ht="12.75">
      <c r="A37" s="63" t="s">
        <v>87</v>
      </c>
      <c r="B37" s="100">
        <v>0</v>
      </c>
    </row>
    <row r="38" spans="1:2" ht="12.75">
      <c r="A38" s="63" t="s">
        <v>59</v>
      </c>
      <c r="B38" s="100">
        <v>0</v>
      </c>
    </row>
    <row r="39" spans="1:2" ht="12.75">
      <c r="A39" s="63" t="s">
        <v>75</v>
      </c>
      <c r="B39" s="100">
        <v>0</v>
      </c>
    </row>
    <row r="40" spans="1:2" ht="12.75">
      <c r="A40" s="63" t="s">
        <v>63</v>
      </c>
      <c r="B40" s="100">
        <v>0</v>
      </c>
    </row>
    <row r="41" spans="1:2" ht="12.75">
      <c r="A41" s="63" t="s">
        <v>79</v>
      </c>
      <c r="B41" s="100">
        <v>0</v>
      </c>
    </row>
    <row r="42" spans="1:2" ht="12.75">
      <c r="A42" s="63" t="s">
        <v>88</v>
      </c>
      <c r="B42" s="100">
        <v>0</v>
      </c>
    </row>
    <row r="43" spans="1:2" ht="12.75">
      <c r="A43" s="63" t="s">
        <v>89</v>
      </c>
      <c r="B43" s="100">
        <v>0</v>
      </c>
    </row>
  </sheetData>
  <sheetProtection/>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E268"/>
  <sheetViews>
    <sheetView zoomScalePageLayoutView="0" workbookViewId="0" topLeftCell="A1">
      <selection activeCell="F29" sqref="F29"/>
    </sheetView>
  </sheetViews>
  <sheetFormatPr defaultColWidth="11.421875" defaultRowHeight="12.75"/>
  <cols>
    <col min="1" max="1" width="11.421875" style="0" customWidth="1"/>
    <col min="2" max="2" width="25.8515625" style="0" customWidth="1"/>
    <col min="3" max="3" width="18.8515625" style="0" customWidth="1"/>
  </cols>
  <sheetData>
    <row r="1" spans="1:5" ht="15">
      <c r="A1" s="18" t="s">
        <v>5</v>
      </c>
      <c r="B1" s="18" t="s">
        <v>20</v>
      </c>
      <c r="C1" s="19" t="s">
        <v>3</v>
      </c>
      <c r="D1" s="18" t="s">
        <v>22</v>
      </c>
      <c r="E1" s="18" t="s">
        <v>21</v>
      </c>
    </row>
    <row r="2" spans="2:3" ht="12.75">
      <c r="B2">
        <f>IF($A2=0,"",VLOOKUP($A2,Inschr!$B:$N,3,FALSE))</f>
      </c>
      <c r="C2">
        <f>IF($A2=0,"",VLOOKUP($A2,Inschr!$B:$N,4,FALSE))</f>
      </c>
    </row>
    <row r="3" spans="2:3" ht="12.75">
      <c r="B3">
        <f>IF($A3=0,"",VLOOKUP($A3,Inschr!$B:$N,3,FALSE))</f>
      </c>
      <c r="C3">
        <f>IF($A3=0,"",VLOOKUP($A3,Inschr!$B:$N,4,FALSE))</f>
      </c>
    </row>
    <row r="4" spans="2:3" ht="12.75">
      <c r="B4">
        <f>IF($A4=0,"",VLOOKUP($A4,Inschr!$B:$N,3,FALSE))</f>
      </c>
      <c r="C4">
        <f>IF($A4=0,"",VLOOKUP($A4,Inschr!$B:$N,4,FALSE))</f>
      </c>
    </row>
    <row r="5" spans="2:3" ht="12.75">
      <c r="B5">
        <f>IF($A5=0,"",VLOOKUP($A5,Inschr!$B:$N,3,FALSE))</f>
      </c>
      <c r="C5">
        <f>IF($A5=0,"",VLOOKUP($A5,Inschr!$B:$N,4,FALSE))</f>
      </c>
    </row>
    <row r="6" spans="2:3" ht="12.75">
      <c r="B6">
        <f>IF($A6=0,"",VLOOKUP($A6,Inschr!$B:$N,3,FALSE))</f>
      </c>
      <c r="C6">
        <f>IF($A6=0,"",VLOOKUP($A6,Inschr!$B:$N,4,FALSE))</f>
      </c>
    </row>
    <row r="7" spans="2:3" ht="12.75">
      <c r="B7">
        <f>IF($A7=0,"",VLOOKUP($A7,Inschr!$B:$N,3,FALSE))</f>
      </c>
      <c r="C7">
        <f>IF($A7=0,"",VLOOKUP($A7,Inschr!$B:$N,4,FALSE))</f>
      </c>
    </row>
    <row r="8" spans="2:3" ht="12.75">
      <c r="B8">
        <f>IF($A8=0,"",VLOOKUP($A8,Inschr!$B:$N,3,FALSE))</f>
      </c>
      <c r="C8">
        <f>IF($A8=0,"",VLOOKUP($A8,Inschr!$B:$N,4,FALSE))</f>
      </c>
    </row>
    <row r="9" spans="2:3" ht="12.75">
      <c r="B9">
        <f>IF($A9=0,"",VLOOKUP($A9,Inschr!$B:$N,3,FALSE))</f>
      </c>
      <c r="C9">
        <f>IF($A9=0,"",VLOOKUP($A9,Inschr!$B:$N,4,FALSE))</f>
      </c>
    </row>
    <row r="10" spans="2:3" ht="12.75">
      <c r="B10">
        <f>IF($A10=0,"",VLOOKUP($A10,Inschr!$B:$N,3,FALSE))</f>
      </c>
      <c r="C10">
        <f>IF($A10=0,"",VLOOKUP($A10,Inschr!$B:$N,4,FALSE))</f>
      </c>
    </row>
    <row r="11" spans="2:3" ht="12.75">
      <c r="B11">
        <f>IF($A11=0,"",VLOOKUP($A11,Inschr!$B:$N,3,FALSE))</f>
      </c>
      <c r="C11">
        <f>IF($A11=0,"",VLOOKUP($A11,Inschr!$B:$N,4,FALSE))</f>
      </c>
    </row>
    <row r="12" spans="2:3" ht="12.75">
      <c r="B12">
        <f>IF($A12=0,"",VLOOKUP($A12,Inschr!$B:$N,3,FALSE))</f>
      </c>
      <c r="C12">
        <f>IF($A12=0,"",VLOOKUP($A12,Inschr!$B:$N,4,FALSE))</f>
      </c>
    </row>
    <row r="13" spans="2:3" ht="12.75">
      <c r="B13">
        <f>IF($A13=0,"",VLOOKUP($A13,Inschr!$B:$N,3,FALSE))</f>
      </c>
      <c r="C13">
        <f>IF($A13=0,"",VLOOKUP($A13,Inschr!$B:$N,4,FALSE))</f>
      </c>
    </row>
    <row r="14" spans="2:3" ht="12.75">
      <c r="B14">
        <f>IF($A14=0,"",VLOOKUP($A14,Inschr!$B:$N,3,FALSE))</f>
      </c>
      <c r="C14">
        <f>IF($A14=0,"",VLOOKUP($A14,Inschr!$B:$N,4,FALSE))</f>
      </c>
    </row>
    <row r="15" spans="2:3" ht="12.75">
      <c r="B15">
        <f>IF($A15=0,"",VLOOKUP($A15,Inschr!$B:$N,3,FALSE))</f>
      </c>
      <c r="C15">
        <f>IF($A15=0,"",VLOOKUP($A15,Inschr!$B:$N,4,FALSE))</f>
      </c>
    </row>
    <row r="16" spans="2:3" ht="12.75">
      <c r="B16">
        <f>IF($A16=0,"",VLOOKUP($A16,Inschr!$B:$N,3,FALSE))</f>
      </c>
      <c r="C16">
        <f>IF($A16=0,"",VLOOKUP($A16,Inschr!$B:$N,4,FALSE))</f>
      </c>
    </row>
    <row r="17" spans="2:3" ht="12.75">
      <c r="B17">
        <f>IF($A17=0,"",VLOOKUP($A17,Inschr!$B:$N,3,FALSE))</f>
      </c>
      <c r="C17">
        <f>IF($A17=0,"",VLOOKUP($A17,Inschr!$B:$N,4,FALSE))</f>
      </c>
    </row>
    <row r="18" spans="2:3" ht="12.75">
      <c r="B18">
        <f>IF($A18=0,"",VLOOKUP($A18,Inschr!$B:$N,3,FALSE))</f>
      </c>
      <c r="C18">
        <f>IF($A18=0,"",VLOOKUP($A18,Inschr!$B:$N,4,FALSE))</f>
      </c>
    </row>
    <row r="19" spans="2:3" ht="12.75">
      <c r="B19">
        <f>IF($A19=0,"",VLOOKUP($A19,Inschr!$B:$N,3,FALSE))</f>
      </c>
      <c r="C19">
        <f>IF($A19=0,"",VLOOKUP($A19,Inschr!$B:$N,4,FALSE))</f>
      </c>
    </row>
    <row r="20" spans="2:3" ht="12.75">
      <c r="B20">
        <f>IF($A20=0,"",VLOOKUP($A20,Inschr!$B:$N,3,FALSE))</f>
      </c>
      <c r="C20">
        <f>IF($A20=0,"",VLOOKUP($A20,Inschr!$B:$N,4,FALSE))</f>
      </c>
    </row>
    <row r="21" spans="2:3" ht="12.75">
      <c r="B21">
        <f>IF($A21=0,"",VLOOKUP($A21,Inschr!$B:$N,3,FALSE))</f>
      </c>
      <c r="C21">
        <f>IF($A21=0,"",VLOOKUP($A21,Inschr!$B:$N,4,FALSE))</f>
      </c>
    </row>
    <row r="22" spans="2:3" ht="12.75">
      <c r="B22">
        <f>IF($A22=0,"",VLOOKUP($A22,Inschr!$B:$N,3,FALSE))</f>
      </c>
      <c r="C22">
        <f>IF($A22=0,"",VLOOKUP($A22,Inschr!$B:$N,4,FALSE))</f>
      </c>
    </row>
    <row r="23" spans="2:3" ht="12.75">
      <c r="B23">
        <f>IF($A23=0,"",VLOOKUP($A23,Inschr!$B:$N,3,FALSE))</f>
      </c>
      <c r="C23">
        <f>IF($A23=0,"",VLOOKUP($A23,Inschr!$B:$N,4,FALSE))</f>
      </c>
    </row>
    <row r="24" spans="2:3" ht="12.75">
      <c r="B24">
        <f>IF($A24=0,"",VLOOKUP($A24,Inschr!$B:$N,3,FALSE))</f>
      </c>
      <c r="C24">
        <f>IF($A24=0,"",VLOOKUP($A24,Inschr!$B:$N,4,FALSE))</f>
      </c>
    </row>
    <row r="25" spans="2:3" ht="12.75">
      <c r="B25">
        <f>IF($A25=0,"",VLOOKUP($A25,Inschr!$B:$N,3,FALSE))</f>
      </c>
      <c r="C25">
        <f>IF($A25=0,"",VLOOKUP($A25,Inschr!$B:$N,4,FALSE))</f>
      </c>
    </row>
    <row r="26" spans="2:3" ht="12.75">
      <c r="B26">
        <f>IF($A26=0,"",VLOOKUP($A26,Inschr!$B:$N,3,FALSE))</f>
      </c>
      <c r="C26">
        <f>IF($A26=0,"",VLOOKUP($A26,Inschr!$B:$N,4,FALSE))</f>
      </c>
    </row>
    <row r="27" spans="2:3" ht="12.75">
      <c r="B27">
        <f>IF($A27=0,"",VLOOKUP($A27,Inschr!$B:$N,3,FALSE))</f>
      </c>
      <c r="C27">
        <f>IF($A27=0,"",VLOOKUP($A27,Inschr!$B:$N,4,FALSE))</f>
      </c>
    </row>
    <row r="28" spans="2:3" ht="12.75">
      <c r="B28">
        <f>IF($A28=0,"",VLOOKUP($A28,Inschr!$B:$N,3,FALSE))</f>
      </c>
      <c r="C28">
        <f>IF($A28=0,"",VLOOKUP($A28,Inschr!$B:$N,4,FALSE))</f>
      </c>
    </row>
    <row r="29" spans="2:3" ht="12.75">
      <c r="B29">
        <f>IF($A29=0,"",VLOOKUP($A29,Inschr!$B:$N,3,FALSE))</f>
      </c>
      <c r="C29">
        <f>IF($A29=0,"",VLOOKUP($A29,Inschr!$B:$N,4,FALSE))</f>
      </c>
    </row>
    <row r="30" spans="2:3" ht="12.75">
      <c r="B30">
        <f>IF($A30=0,"",VLOOKUP($A30,Inschr!$B:$N,3,FALSE))</f>
      </c>
      <c r="C30">
        <f>IF($A30=0,"",VLOOKUP($A30,Inschr!$B:$N,4,FALSE))</f>
      </c>
    </row>
    <row r="31" spans="2:3" ht="12.75">
      <c r="B31">
        <f>IF($A31=0,"",VLOOKUP($A31,Inschr!$B:$N,3,FALSE))</f>
      </c>
      <c r="C31">
        <f>IF($A31=0,"",VLOOKUP($A31,Inschr!$B:$N,4,FALSE))</f>
      </c>
    </row>
    <row r="32" spans="2:3" ht="12.75">
      <c r="B32">
        <f>IF($A32=0,"",VLOOKUP($A32,Inschr!$B:$N,3,FALSE))</f>
      </c>
      <c r="C32">
        <f>IF($A32=0,"",VLOOKUP($A32,Inschr!$B:$N,4,FALSE))</f>
      </c>
    </row>
    <row r="33" spans="2:3" ht="12.75">
      <c r="B33">
        <f>IF($A33=0,"",VLOOKUP($A33,Inschr!$B:$N,3,FALSE))</f>
      </c>
      <c r="C33">
        <f>IF($A33=0,"",VLOOKUP($A33,Inschr!$B:$N,4,FALSE))</f>
      </c>
    </row>
    <row r="34" spans="2:3" ht="12.75">
      <c r="B34">
        <f>IF($A34=0,"",VLOOKUP($A34,Inschr!$B:$N,3,FALSE))</f>
      </c>
      <c r="C34">
        <f>IF($A34=0,"",VLOOKUP($A34,Inschr!$B:$N,4,FALSE))</f>
      </c>
    </row>
    <row r="35" spans="2:3" ht="12.75">
      <c r="B35">
        <f>IF($A35=0,"",VLOOKUP($A35,Inschr!$B:$N,3,FALSE))</f>
      </c>
      <c r="C35">
        <f>IF($A35=0,"",VLOOKUP($A35,Inschr!$B:$N,4,FALSE))</f>
      </c>
    </row>
    <row r="36" spans="2:3" ht="12.75">
      <c r="B36">
        <f>IF($A36=0,"",VLOOKUP($A36,Inschr!$B:$N,3,FALSE))</f>
      </c>
      <c r="C36">
        <f>IF($A36=0,"",VLOOKUP($A36,Inschr!$B:$N,4,FALSE))</f>
      </c>
    </row>
    <row r="37" spans="2:3" ht="12.75">
      <c r="B37">
        <f>IF($A37=0,"",VLOOKUP($A37,Inschr!$B:$N,3,FALSE))</f>
      </c>
      <c r="C37">
        <f>IF($A37=0,"",VLOOKUP($A37,Inschr!$B:$N,4,FALSE))</f>
      </c>
    </row>
    <row r="38" spans="2:3" ht="12.75">
      <c r="B38">
        <f>IF($A38=0,"",VLOOKUP($A38,Inschr!$B:$N,3,FALSE))</f>
      </c>
      <c r="C38">
        <f>IF($A38=0,"",VLOOKUP($A38,Inschr!$B:$N,4,FALSE))</f>
      </c>
    </row>
    <row r="39" spans="2:3" ht="12.75">
      <c r="B39">
        <f>IF($A39=0,"",VLOOKUP($A39,Inschr!$B:$N,3,FALSE))</f>
      </c>
      <c r="C39">
        <f>IF($A39=0,"",VLOOKUP($A39,Inschr!$B:$N,4,FALSE))</f>
      </c>
    </row>
    <row r="40" spans="2:3" ht="12.75">
      <c r="B40">
        <f>IF($A40=0,"",VLOOKUP($A40,Inschr!$B:$N,3,FALSE))</f>
      </c>
      <c r="C40">
        <f>IF($A40=0,"",VLOOKUP($A40,Inschr!$B:$N,4,FALSE))</f>
      </c>
    </row>
    <row r="41" spans="2:3" ht="12.75">
      <c r="B41">
        <f>IF($A41=0,"",VLOOKUP($A41,Inschr!$B:$N,3,FALSE))</f>
      </c>
      <c r="C41">
        <f>IF($A41=0,"",VLOOKUP($A41,Inschr!$B:$N,4,FALSE))</f>
      </c>
    </row>
    <row r="42" spans="2:3" ht="12.75">
      <c r="B42">
        <f>IF($A42=0,"",VLOOKUP($A42,Inschr!$B:$N,3,FALSE))</f>
      </c>
      <c r="C42">
        <f>IF($A42=0,"",VLOOKUP($A42,Inschr!$B:$N,4,FALSE))</f>
      </c>
    </row>
    <row r="43" spans="2:3" ht="12.75">
      <c r="B43">
        <f>IF($A43=0,"",VLOOKUP($A43,Inschr!$B:$N,3,FALSE))</f>
      </c>
      <c r="C43">
        <f>IF($A43=0,"",VLOOKUP($A43,Inschr!$B:$N,4,FALSE))</f>
      </c>
    </row>
    <row r="44" spans="2:3" ht="12.75">
      <c r="B44">
        <f>IF($A44=0,"",VLOOKUP($A44,Inschr!$B:$N,3,FALSE))</f>
      </c>
      <c r="C44">
        <f>IF($A44=0,"",VLOOKUP($A44,Inschr!$B:$N,4,FALSE))</f>
      </c>
    </row>
    <row r="45" spans="2:3" ht="12.75">
      <c r="B45">
        <f>IF($A45=0,"",VLOOKUP($A45,Inschr!$B:$N,3,FALSE))</f>
      </c>
      <c r="C45">
        <f>IF($A45=0,"",VLOOKUP($A45,Inschr!$B:$N,4,FALSE))</f>
      </c>
    </row>
    <row r="46" spans="2:3" ht="12.75">
      <c r="B46">
        <f>IF($A46=0,"",VLOOKUP($A46,Inschr!$B:$N,3,FALSE))</f>
      </c>
      <c r="C46">
        <f>IF($A46=0,"",VLOOKUP($A46,Inschr!$B:$N,4,FALSE))</f>
      </c>
    </row>
    <row r="47" spans="2:3" ht="12.75">
      <c r="B47">
        <f>IF($A47=0,"",VLOOKUP($A47,Inschr!$B:$N,3,FALSE))</f>
      </c>
      <c r="C47">
        <f>IF($A47=0,"",VLOOKUP($A47,Inschr!$B:$N,4,FALSE))</f>
      </c>
    </row>
    <row r="48" spans="2:3" ht="12.75">
      <c r="B48">
        <f>IF($A48=0,"",VLOOKUP($A48,Inschr!$B:$N,3,FALSE))</f>
      </c>
      <c r="C48">
        <f>IF($A48=0,"",VLOOKUP($A48,Inschr!$B:$N,4,FALSE))</f>
      </c>
    </row>
    <row r="49" spans="2:3" ht="12.75">
      <c r="B49">
        <f>IF($A49=0,"",VLOOKUP($A49,Inschr!$B:$N,3,FALSE))</f>
      </c>
      <c r="C49">
        <f>IF($A49=0,"",VLOOKUP($A49,Inschr!$B:$N,4,FALSE))</f>
      </c>
    </row>
    <row r="50" spans="2:3" ht="12.75">
      <c r="B50">
        <f>IF($A50=0,"",VLOOKUP($A50,Inschr!$B:$N,3,FALSE))</f>
      </c>
      <c r="C50">
        <f>IF($A50=0,"",VLOOKUP($A50,Inschr!$B:$N,4,FALSE))</f>
      </c>
    </row>
    <row r="51" spans="2:3" ht="12.75">
      <c r="B51">
        <f>IF($A51=0,"",VLOOKUP($A51,Inschr!$B:$N,3,FALSE))</f>
      </c>
      <c r="C51">
        <f>IF($A51=0,"",VLOOKUP($A51,Inschr!$B:$N,4,FALSE))</f>
      </c>
    </row>
    <row r="52" spans="2:3" ht="12.75">
      <c r="B52">
        <f>IF($A52=0,"",VLOOKUP($A52,Inschr!$B:$N,3,FALSE))</f>
      </c>
      <c r="C52">
        <f>IF($A52=0,"",VLOOKUP($A52,Inschr!$B:$N,4,FALSE))</f>
      </c>
    </row>
    <row r="53" spans="2:3" ht="12.75">
      <c r="B53">
        <f>IF($A53=0,"",VLOOKUP($A53,Inschr!$B:$N,3,FALSE))</f>
      </c>
      <c r="C53">
        <f>IF($A53=0,"",VLOOKUP($A53,Inschr!$B:$N,4,FALSE))</f>
      </c>
    </row>
    <row r="54" spans="2:3" ht="12.75">
      <c r="B54">
        <f>IF($A54=0,"",VLOOKUP($A54,Inschr!$B:$N,3,FALSE))</f>
      </c>
      <c r="C54">
        <f>IF($A54=0,"",VLOOKUP($A54,Inschr!$B:$N,4,FALSE))</f>
      </c>
    </row>
    <row r="55" spans="2:3" ht="12.75">
      <c r="B55">
        <f>IF($A55=0,"",VLOOKUP($A55,Inschr!$B:$N,3,FALSE))</f>
      </c>
      <c r="C55">
        <f>IF($A55=0,"",VLOOKUP($A55,Inschr!$B:$N,4,FALSE))</f>
      </c>
    </row>
    <row r="56" spans="2:3" ht="12.75">
      <c r="B56">
        <f>IF($A56=0,"",VLOOKUP($A56,Inschr!$B:$N,3,FALSE))</f>
      </c>
      <c r="C56">
        <f>IF($A56=0,"",VLOOKUP($A56,Inschr!$B:$N,4,FALSE))</f>
      </c>
    </row>
    <row r="57" spans="2:3" ht="12.75">
      <c r="B57">
        <f>IF($A57=0,"",VLOOKUP($A57,Inschr!$B:$N,3,FALSE))</f>
      </c>
      <c r="C57">
        <f>IF($A57=0,"",VLOOKUP($A57,Inschr!$B:$N,4,FALSE))</f>
      </c>
    </row>
    <row r="58" spans="2:3" ht="12.75">
      <c r="B58">
        <f>IF($A58=0,"",VLOOKUP($A58,Inschr!$B:$N,3,FALSE))</f>
      </c>
      <c r="C58">
        <f>IF($A58=0,"",VLOOKUP($A58,Inschr!$B:$N,4,FALSE))</f>
      </c>
    </row>
    <row r="59" spans="2:3" ht="12.75">
      <c r="B59">
        <f>IF($A59=0,"",VLOOKUP($A59,Inschr!$B:$N,3,FALSE))</f>
      </c>
      <c r="C59">
        <f>IF($A59=0,"",VLOOKUP($A59,Inschr!$B:$N,4,FALSE))</f>
      </c>
    </row>
    <row r="60" spans="2:3" ht="12.75">
      <c r="B60">
        <f>IF($A60=0,"",VLOOKUP($A60,Inschr!$B:$N,3,FALSE))</f>
      </c>
      <c r="C60">
        <f>IF($A60=0,"",VLOOKUP($A60,Inschr!$B:$N,4,FALSE))</f>
      </c>
    </row>
    <row r="61" spans="2:3" ht="12.75">
      <c r="B61">
        <f>IF($A61=0,"",VLOOKUP($A61,Inschr!$B:$N,3,FALSE))</f>
      </c>
      <c r="C61">
        <f>IF($A61=0,"",VLOOKUP($A61,Inschr!$B:$N,4,FALSE))</f>
      </c>
    </row>
    <row r="62" spans="2:3" ht="12.75">
      <c r="B62">
        <f>IF($A62=0,"",VLOOKUP($A62,Inschr!$B:$N,3,FALSE))</f>
      </c>
      <c r="C62">
        <f>IF($A62=0,"",VLOOKUP($A62,Inschr!$B:$N,4,FALSE))</f>
      </c>
    </row>
    <row r="63" spans="2:3" ht="12.75">
      <c r="B63">
        <f>IF($A63=0,"",VLOOKUP($A63,Inschr!$B:$N,3,FALSE))</f>
      </c>
      <c r="C63">
        <f>IF($A63=0,"",VLOOKUP($A63,Inschr!$B:$N,4,FALSE))</f>
      </c>
    </row>
    <row r="64" spans="2:3" ht="12.75">
      <c r="B64">
        <f>IF($A64=0,"",VLOOKUP($A64,Inschr!$B:$N,3,FALSE))</f>
      </c>
      <c r="C64">
        <f>IF($A64=0,"",VLOOKUP($A64,Inschr!$B:$N,4,FALSE))</f>
      </c>
    </row>
    <row r="65" spans="2:3" ht="12.75">
      <c r="B65">
        <f>IF($A65=0,"",VLOOKUP($A65,Inschr!$B:$N,3,FALSE))</f>
      </c>
      <c r="C65">
        <f>IF($A65=0,"",VLOOKUP($A65,Inschr!$B:$N,4,FALSE))</f>
      </c>
    </row>
    <row r="66" spans="2:3" ht="12.75">
      <c r="B66">
        <f>IF($A66=0,"",VLOOKUP($A66,Inschr!$B:$N,3,FALSE))</f>
      </c>
      <c r="C66">
        <f>IF($A66=0,"",VLOOKUP($A66,Inschr!$B:$N,4,FALSE))</f>
      </c>
    </row>
    <row r="67" spans="2:3" ht="12.75">
      <c r="B67">
        <f>IF($A67=0,"",VLOOKUP($A67,Inschr!$B:$N,3,FALSE))</f>
      </c>
      <c r="C67">
        <f>IF($A67=0,"",VLOOKUP($A67,Inschr!$B:$N,4,FALSE))</f>
      </c>
    </row>
    <row r="68" spans="2:3" ht="12.75">
      <c r="B68">
        <f>IF($A68=0,"",VLOOKUP($A68,Inschr!$B:$N,3,FALSE))</f>
      </c>
      <c r="C68">
        <f>IF($A68=0,"",VLOOKUP($A68,Inschr!$B:$N,4,FALSE))</f>
      </c>
    </row>
    <row r="69" spans="2:3" ht="12.75">
      <c r="B69">
        <f>IF($A69=0,"",VLOOKUP($A69,Inschr!$B:$N,3,FALSE))</f>
      </c>
      <c r="C69">
        <f>IF($A69=0,"",VLOOKUP($A69,Inschr!$B:$N,4,FALSE))</f>
      </c>
    </row>
    <row r="70" spans="2:3" ht="12.75">
      <c r="B70">
        <f>IF($A70=0,"",VLOOKUP($A70,Inschr!$B:$N,3,FALSE))</f>
      </c>
      <c r="C70">
        <f>IF($A70=0,"",VLOOKUP($A70,Inschr!$B:$N,4,FALSE))</f>
      </c>
    </row>
    <row r="71" spans="2:3" ht="12.75">
      <c r="B71">
        <f>IF($A71=0,"",VLOOKUP($A71,Inschr!$B:$N,3,FALSE))</f>
      </c>
      <c r="C71">
        <f>IF($A71=0,"",VLOOKUP($A71,Inschr!$B:$N,4,FALSE))</f>
      </c>
    </row>
    <row r="72" spans="2:3" ht="12.75">
      <c r="B72">
        <f>IF($A72=0,"",VLOOKUP($A72,Inschr!$B:$N,3,FALSE))</f>
      </c>
      <c r="C72">
        <f>IF($A72=0,"",VLOOKUP($A72,Inschr!$B:$N,4,FALSE))</f>
      </c>
    </row>
    <row r="73" spans="2:3" ht="12.75">
      <c r="B73">
        <f>IF($A73=0,"",VLOOKUP($A73,Inschr!$B:$N,3,FALSE))</f>
      </c>
      <c r="C73">
        <f>IF($A73=0,"",VLOOKUP($A73,Inschr!$B:$N,4,FALSE))</f>
      </c>
    </row>
    <row r="74" spans="2:3" ht="12.75">
      <c r="B74">
        <f>IF($A74=0,"",VLOOKUP($A74,Inschr!$B:$N,3,FALSE))</f>
      </c>
      <c r="C74">
        <f>IF($A74=0,"",VLOOKUP($A74,Inschr!$B:$N,4,FALSE))</f>
      </c>
    </row>
    <row r="75" spans="2:3" ht="12.75">
      <c r="B75">
        <f>IF($A75=0,"",VLOOKUP($A75,Inschr!$B:$N,3,FALSE))</f>
      </c>
      <c r="C75">
        <f>IF($A75=0,"",VLOOKUP($A75,Inschr!$B:$N,4,FALSE))</f>
      </c>
    </row>
    <row r="76" spans="2:3" ht="12.75">
      <c r="B76">
        <f>IF($A76=0,"",VLOOKUP($A76,Inschr!$B:$N,3,FALSE))</f>
      </c>
      <c r="C76">
        <f>IF($A76=0,"",VLOOKUP($A76,Inschr!$B:$N,4,FALSE))</f>
      </c>
    </row>
    <row r="77" spans="2:3" ht="12.75">
      <c r="B77">
        <f>IF($A77=0,"",VLOOKUP($A77,Inschr!$B:$N,3,FALSE))</f>
      </c>
      <c r="C77">
        <f>IF($A77=0,"",VLOOKUP($A77,Inschr!$B:$N,4,FALSE))</f>
      </c>
    </row>
    <row r="78" spans="2:3" ht="12.75">
      <c r="B78">
        <f>IF($A78=0,"",VLOOKUP($A78,Inschr!$B:$N,3,FALSE))</f>
      </c>
      <c r="C78">
        <f>IF($A78=0,"",VLOOKUP($A78,Inschr!$B:$N,4,FALSE))</f>
      </c>
    </row>
    <row r="79" spans="2:3" ht="12.75">
      <c r="B79">
        <f>IF($A79=0,"",VLOOKUP($A79,Inschr!$B:$N,3,FALSE))</f>
      </c>
      <c r="C79">
        <f>IF($A79=0,"",VLOOKUP($A79,Inschr!$B:$N,4,FALSE))</f>
      </c>
    </row>
    <row r="80" spans="2:3" ht="12.75">
      <c r="B80">
        <f>IF($A80=0,"",VLOOKUP($A80,Inschr!$B:$N,3,FALSE))</f>
      </c>
      <c r="C80">
        <f>IF($A80=0,"",VLOOKUP($A80,Inschr!$B:$N,4,FALSE))</f>
      </c>
    </row>
    <row r="81" spans="2:3" ht="12.75">
      <c r="B81">
        <f>IF($A81=0,"",VLOOKUP($A81,Inschr!$B:$N,3,FALSE))</f>
      </c>
      <c r="C81">
        <f>IF($A81=0,"",VLOOKUP($A81,Inschr!$B:$N,4,FALSE))</f>
      </c>
    </row>
    <row r="82" spans="2:3" ht="12.75">
      <c r="B82">
        <f>IF($A82=0,"",VLOOKUP($A82,Inschr!$B:$N,3,FALSE))</f>
      </c>
      <c r="C82">
        <f>IF($A82=0,"",VLOOKUP($A82,Inschr!$B:$N,4,FALSE))</f>
      </c>
    </row>
    <row r="83" spans="2:3" ht="12.75">
      <c r="B83">
        <f>IF($A83=0,"",VLOOKUP($A83,Inschr!$B:$N,3,FALSE))</f>
      </c>
      <c r="C83">
        <f>IF($A83=0,"",VLOOKUP($A83,Inschr!$B:$N,4,FALSE))</f>
      </c>
    </row>
    <row r="84" spans="2:3" ht="12.75">
      <c r="B84">
        <f>IF($A84=0,"",VLOOKUP($A84,Inschr!$B:$N,3,FALSE))</f>
      </c>
      <c r="C84">
        <f>IF($A84=0,"",VLOOKUP($A84,Inschr!$B:$N,4,FALSE))</f>
      </c>
    </row>
    <row r="85" spans="2:3" ht="12.75">
      <c r="B85">
        <f>IF($A85=0,"",VLOOKUP($A85,Inschr!$B:$N,3,FALSE))</f>
      </c>
      <c r="C85">
        <f>IF($A85=0,"",VLOOKUP($A85,Inschr!$B:$N,4,FALSE))</f>
      </c>
    </row>
    <row r="86" spans="2:3" ht="12.75">
      <c r="B86">
        <f>IF($A86=0,"",VLOOKUP($A86,Inschr!$B:$N,3,FALSE))</f>
      </c>
      <c r="C86">
        <f>IF($A86=0,"",VLOOKUP($A86,Inschr!$B:$N,4,FALSE))</f>
      </c>
    </row>
    <row r="87" spans="2:3" ht="12.75">
      <c r="B87">
        <f>IF($A87=0,"",VLOOKUP($A87,Inschr!$B:$N,3,FALSE))</f>
      </c>
      <c r="C87">
        <f>IF($A87=0,"",VLOOKUP($A87,Inschr!$B:$N,4,FALSE))</f>
      </c>
    </row>
    <row r="88" spans="2:3" ht="12.75">
      <c r="B88">
        <f>IF($A88=0,"",VLOOKUP($A88,Inschr!$B:$N,3,FALSE))</f>
      </c>
      <c r="C88">
        <f>IF($A88=0,"",VLOOKUP($A88,Inschr!$B:$N,4,FALSE))</f>
      </c>
    </row>
    <row r="89" spans="2:3" ht="12.75">
      <c r="B89">
        <f>IF($A89=0,"",VLOOKUP($A89,Inschr!$B:$N,3,FALSE))</f>
      </c>
      <c r="C89">
        <f>IF($A89=0,"",VLOOKUP($A89,Inschr!$B:$N,4,FALSE))</f>
      </c>
    </row>
    <row r="90" spans="2:3" ht="12.75">
      <c r="B90">
        <f>IF($A90=0,"",VLOOKUP($A90,Inschr!$B:$N,3,FALSE))</f>
      </c>
      <c r="C90">
        <f>IF($A90=0,"",VLOOKUP($A90,Inschr!$B:$N,4,FALSE))</f>
      </c>
    </row>
    <row r="91" spans="2:3" ht="12.75">
      <c r="B91">
        <f>IF($A91=0,"",VLOOKUP($A91,Inschr!$B:$N,3,FALSE))</f>
      </c>
      <c r="C91">
        <f>IF($A91=0,"",VLOOKUP($A91,Inschr!$B:$N,4,FALSE))</f>
      </c>
    </row>
    <row r="92" spans="2:3" ht="12.75">
      <c r="B92">
        <f>IF($A92=0,"",VLOOKUP($A92,Inschr!$B:$N,3,FALSE))</f>
      </c>
      <c r="C92">
        <f>IF($A92=0,"",VLOOKUP($A92,Inschr!$B:$N,4,FALSE))</f>
      </c>
    </row>
    <row r="93" spans="2:3" ht="12.75">
      <c r="B93">
        <f>IF($A93=0,"",VLOOKUP($A93,Inschr!$B:$N,3,FALSE))</f>
      </c>
      <c r="C93">
        <f>IF($A93=0,"",VLOOKUP($A93,Inschr!$B:$N,4,FALSE))</f>
      </c>
    </row>
    <row r="94" spans="2:3" ht="12.75">
      <c r="B94">
        <f>IF($A94=0,"",VLOOKUP($A94,Inschr!$B:$N,3,FALSE))</f>
      </c>
      <c r="C94">
        <f>IF($A94=0,"",VLOOKUP($A94,Inschr!$B:$N,4,FALSE))</f>
      </c>
    </row>
    <row r="95" spans="2:3" ht="12.75">
      <c r="B95">
        <f>IF($A95=0,"",VLOOKUP($A95,Inschr!$B:$N,3,FALSE))</f>
      </c>
      <c r="C95">
        <f>IF($A95=0,"",VLOOKUP($A95,Inschr!$B:$N,4,FALSE))</f>
      </c>
    </row>
    <row r="96" spans="2:3" ht="12.75">
      <c r="B96">
        <f>IF($A96=0,"",VLOOKUP($A96,Inschr!$B:$N,3,FALSE))</f>
      </c>
      <c r="C96">
        <f>IF($A96=0,"",VLOOKUP($A96,Inschr!$B:$N,4,FALSE))</f>
      </c>
    </row>
    <row r="97" spans="2:3" ht="12.75">
      <c r="B97">
        <f>IF($A97=0,"",VLOOKUP($A97,Inschr!$B:$N,3,FALSE))</f>
      </c>
      <c r="C97">
        <f>IF($A97=0,"",VLOOKUP($A97,Inschr!$B:$N,4,FALSE))</f>
      </c>
    </row>
    <row r="98" spans="2:3" ht="12.75">
      <c r="B98">
        <f>IF($A98=0,"",VLOOKUP($A98,Inschr!$B:$N,3,FALSE))</f>
      </c>
      <c r="C98">
        <f>IF($A98=0,"",VLOOKUP($A98,Inschr!$B:$N,4,FALSE))</f>
      </c>
    </row>
    <row r="99" spans="2:3" ht="12.75">
      <c r="B99">
        <f>IF($A99=0,"",VLOOKUP($A99,Inschr!$B:$N,3,FALSE))</f>
      </c>
      <c r="C99">
        <f>IF($A99=0,"",VLOOKUP($A99,Inschr!$B:$N,4,FALSE))</f>
      </c>
    </row>
    <row r="100" spans="2:3" ht="12.75">
      <c r="B100">
        <f>IF($A100=0,"",VLOOKUP($A100,Inschr!$B:$N,3,FALSE))</f>
      </c>
      <c r="C100">
        <f>IF($A100=0,"",VLOOKUP($A100,Inschr!$B:$N,4,FALSE))</f>
      </c>
    </row>
    <row r="101" spans="2:3" ht="12.75">
      <c r="B101">
        <f>IF($A101=0,"",VLOOKUP($A101,Inschr!$B:$N,3,FALSE))</f>
      </c>
      <c r="C101">
        <f>IF($A101=0,"",VLOOKUP($A101,Inschr!$B:$N,4,FALSE))</f>
      </c>
    </row>
    <row r="102" spans="2:3" ht="12.75">
      <c r="B102">
        <f>IF($A102=0,"",VLOOKUP($A102,Inschr!$B:$N,3,FALSE))</f>
      </c>
      <c r="C102">
        <f>IF($A102=0,"",VLOOKUP($A102,Inschr!$B:$N,4,FALSE))</f>
      </c>
    </row>
    <row r="103" spans="2:3" ht="12.75">
      <c r="B103">
        <f>IF($A103=0,"",VLOOKUP($A103,Inschr!$B:$N,3,FALSE))</f>
      </c>
      <c r="C103">
        <f>IF($A103=0,"",VLOOKUP($A103,Inschr!$B:$N,4,FALSE))</f>
      </c>
    </row>
    <row r="104" spans="2:3" ht="12.75">
      <c r="B104">
        <f>IF($A104=0,"",VLOOKUP($A104,Inschr!$B:$N,3,FALSE))</f>
      </c>
      <c r="C104">
        <f>IF($A104=0,"",VLOOKUP($A104,Inschr!$B:$N,4,FALSE))</f>
      </c>
    </row>
    <row r="105" spans="2:3" ht="12.75">
      <c r="B105">
        <f>IF($A105=0,"",VLOOKUP($A105,Inschr!$B:$N,3,FALSE))</f>
      </c>
      <c r="C105">
        <f>IF($A105=0,"",VLOOKUP($A105,Inschr!$B:$N,4,FALSE))</f>
      </c>
    </row>
    <row r="106" spans="2:3" ht="12.75">
      <c r="B106">
        <f>IF($A106=0,"",VLOOKUP($A106,Inschr!$B:$N,3,FALSE))</f>
      </c>
      <c r="C106">
        <f>IF($A106=0,"",VLOOKUP($A106,Inschr!$B:$N,4,FALSE))</f>
      </c>
    </row>
    <row r="107" spans="2:3" ht="12.75">
      <c r="B107">
        <f>IF($A107=0,"",VLOOKUP($A107,Inschr!$B:$N,3,FALSE))</f>
      </c>
      <c r="C107">
        <f>IF($A107=0,"",VLOOKUP($A107,Inschr!$B:$N,4,FALSE))</f>
      </c>
    </row>
    <row r="108" spans="2:3" ht="12.75">
      <c r="B108">
        <f>IF($A108=0,"",VLOOKUP($A108,Inschr!$B:$N,3,FALSE))</f>
      </c>
      <c r="C108">
        <f>IF($A108=0,"",VLOOKUP($A108,Inschr!$B:$N,4,FALSE))</f>
      </c>
    </row>
    <row r="109" spans="2:3" ht="12.75">
      <c r="B109">
        <f>IF($A109=0,"",VLOOKUP($A109,Inschr!$B:$N,3,FALSE))</f>
      </c>
      <c r="C109">
        <f>IF($A109=0,"",VLOOKUP($A109,Inschr!$B:$N,4,FALSE))</f>
      </c>
    </row>
    <row r="110" spans="2:3" ht="12.75">
      <c r="B110">
        <f>IF($A110=0,"",VLOOKUP($A110,Inschr!$B:$N,3,FALSE))</f>
      </c>
      <c r="C110">
        <f>IF($A110=0,"",VLOOKUP($A110,Inschr!$B:$N,4,FALSE))</f>
      </c>
    </row>
    <row r="111" spans="2:3" ht="12.75">
      <c r="B111">
        <f>IF($A111=0,"",VLOOKUP($A111,Inschr!$B:$N,3,FALSE))</f>
      </c>
      <c r="C111">
        <f>IF($A111=0,"",VLOOKUP($A111,Inschr!$B:$N,4,FALSE))</f>
      </c>
    </row>
    <row r="112" spans="2:3" ht="12.75">
      <c r="B112">
        <f>IF($A112=0,"",VLOOKUP($A112,Inschr!$B:$N,3,FALSE))</f>
      </c>
      <c r="C112">
        <f>IF($A112=0,"",VLOOKUP($A112,Inschr!$B:$N,4,FALSE))</f>
      </c>
    </row>
    <row r="113" spans="2:3" ht="12.75">
      <c r="B113">
        <f>IF($A113=0,"",VLOOKUP($A113,Inschr!$B:$N,3,FALSE))</f>
      </c>
      <c r="C113">
        <f>IF($A113=0,"",VLOOKUP($A113,Inschr!$B:$N,4,FALSE))</f>
      </c>
    </row>
    <row r="114" spans="2:3" ht="12.75">
      <c r="B114">
        <f>IF($A114=0,"",VLOOKUP($A114,Inschr!$B:$N,3,FALSE))</f>
      </c>
      <c r="C114">
        <f>IF($A114=0,"",VLOOKUP($A114,Inschr!$B:$N,4,FALSE))</f>
      </c>
    </row>
    <row r="115" spans="2:3" ht="12.75">
      <c r="B115">
        <f>IF($A115=0,"",VLOOKUP($A115,Inschr!$B:$N,3,FALSE))</f>
      </c>
      <c r="C115">
        <f>IF($A115=0,"",VLOOKUP($A115,Inschr!$B:$N,4,FALSE))</f>
      </c>
    </row>
    <row r="116" spans="2:3" ht="12.75">
      <c r="B116">
        <f>IF($A116=0,"",VLOOKUP($A116,Inschr!$B:$N,3,FALSE))</f>
      </c>
      <c r="C116">
        <f>IF($A116=0,"",VLOOKUP($A116,Inschr!$B:$N,4,FALSE))</f>
      </c>
    </row>
    <row r="117" spans="2:3" ht="12.75">
      <c r="B117">
        <f>IF($A117=0,"",VLOOKUP($A117,Inschr!$B:$N,3,FALSE))</f>
      </c>
      <c r="C117">
        <f>IF($A117=0,"",VLOOKUP($A117,Inschr!$B:$N,4,FALSE))</f>
      </c>
    </row>
    <row r="118" spans="2:3" ht="12.75">
      <c r="B118">
        <f>IF($A118=0,"",VLOOKUP($A118,Inschr!$B:$N,3,FALSE))</f>
      </c>
      <c r="C118">
        <f>IF($A118=0,"",VLOOKUP($A118,Inschr!$B:$N,4,FALSE))</f>
      </c>
    </row>
    <row r="119" spans="2:3" ht="12.75">
      <c r="B119">
        <f>IF($A119=0,"",VLOOKUP($A119,Inschr!$B:$N,3,FALSE))</f>
      </c>
      <c r="C119">
        <f>IF($A119=0,"",VLOOKUP($A119,Inschr!$B:$N,4,FALSE))</f>
      </c>
    </row>
    <row r="120" spans="2:3" ht="12.75">
      <c r="B120">
        <f>IF($A120=0,"",VLOOKUP($A120,Inschr!$B:$N,3,FALSE))</f>
      </c>
      <c r="C120">
        <f>IF($A120=0,"",VLOOKUP($A120,Inschr!$B:$N,4,FALSE))</f>
      </c>
    </row>
    <row r="121" spans="2:3" ht="12.75">
      <c r="B121">
        <f>IF($A121=0,"",VLOOKUP($A121,Inschr!$B:$N,3,FALSE))</f>
      </c>
      <c r="C121">
        <f>IF($A121=0,"",VLOOKUP($A121,Inschr!$B:$N,4,FALSE))</f>
      </c>
    </row>
    <row r="122" spans="2:3" ht="12.75">
      <c r="B122">
        <f>IF($A122=0,"",VLOOKUP($A122,Inschr!$B:$N,3,FALSE))</f>
      </c>
      <c r="C122">
        <f>IF($A122=0,"",VLOOKUP($A122,Inschr!$B:$N,4,FALSE))</f>
      </c>
    </row>
    <row r="123" spans="2:3" ht="12.75">
      <c r="B123">
        <f>IF($A123=0,"",VLOOKUP($A123,Inschr!$B:$N,3,FALSE))</f>
      </c>
      <c r="C123">
        <f>IF($A123=0,"",VLOOKUP($A123,Inschr!$B:$N,4,FALSE))</f>
      </c>
    </row>
    <row r="124" spans="2:3" ht="12.75">
      <c r="B124">
        <f>IF($A124=0,"",VLOOKUP($A124,Inschr!$B:$N,3,FALSE))</f>
      </c>
      <c r="C124">
        <f>IF($A124=0,"",VLOOKUP($A124,Inschr!$B:$N,4,FALSE))</f>
      </c>
    </row>
    <row r="125" spans="2:3" ht="12.75">
      <c r="B125">
        <f>IF($A125=0,"",VLOOKUP($A125,Inschr!$B:$N,3,FALSE))</f>
      </c>
      <c r="C125">
        <f>IF($A125=0,"",VLOOKUP($A125,Inschr!$B:$N,4,FALSE))</f>
      </c>
    </row>
    <row r="126" spans="2:3" ht="12.75">
      <c r="B126">
        <f>IF($A126=0,"",VLOOKUP($A126,Inschr!$B:$N,3,FALSE))</f>
      </c>
      <c r="C126">
        <f>IF($A126=0,"",VLOOKUP($A126,Inschr!$B:$N,4,FALSE))</f>
      </c>
    </row>
    <row r="127" spans="2:3" ht="12.75">
      <c r="B127">
        <f>IF($A127=0,"",VLOOKUP($A127,Inschr!$B:$N,3,FALSE))</f>
      </c>
      <c r="C127">
        <f>IF($A127=0,"",VLOOKUP($A127,Inschr!$B:$N,4,FALSE))</f>
      </c>
    </row>
    <row r="128" spans="2:3" ht="12.75">
      <c r="B128">
        <f>IF($A128=0,"",VLOOKUP($A128,Inschr!$B:$N,3,FALSE))</f>
      </c>
      <c r="C128">
        <f>IF($A128=0,"",VLOOKUP($A128,Inschr!$B:$N,4,FALSE))</f>
      </c>
    </row>
    <row r="129" spans="2:3" ht="12.75">
      <c r="B129">
        <f>IF($A129=0,"",VLOOKUP($A129,Inschr!$B:$N,3,FALSE))</f>
      </c>
      <c r="C129">
        <f>IF($A129=0,"",VLOOKUP($A129,Inschr!$B:$N,4,FALSE))</f>
      </c>
    </row>
    <row r="130" spans="2:3" ht="12.75">
      <c r="B130">
        <f>IF($A130=0,"",VLOOKUP($A130,Inschr!$B:$N,3,FALSE))</f>
      </c>
      <c r="C130">
        <f>IF($A130=0,"",VLOOKUP($A130,Inschr!$B:$N,4,FALSE))</f>
      </c>
    </row>
    <row r="131" spans="2:3" ht="12.75">
      <c r="B131">
        <f>IF($A131=0,"",VLOOKUP($A131,Inschr!$B:$N,3,FALSE))</f>
      </c>
      <c r="C131">
        <f>IF($A131=0,"",VLOOKUP($A131,Inschr!$B:$N,4,FALSE))</f>
      </c>
    </row>
    <row r="132" spans="2:3" ht="12.75">
      <c r="B132">
        <f>IF($A132=0,"",VLOOKUP($A132,Inschr!$B:$N,3,FALSE))</f>
      </c>
      <c r="C132">
        <f>IF($A132=0,"",VLOOKUP($A132,Inschr!$B:$N,4,FALSE))</f>
      </c>
    </row>
    <row r="133" spans="2:3" ht="12.75">
      <c r="B133">
        <f>IF($A133=0,"",VLOOKUP($A133,Inschr!$B:$N,3,FALSE))</f>
      </c>
      <c r="C133">
        <f>IF($A133=0,"",VLOOKUP($A133,Inschr!$B:$N,4,FALSE))</f>
      </c>
    </row>
    <row r="134" spans="2:3" ht="12.75">
      <c r="B134">
        <f>IF($A134=0,"",VLOOKUP($A134,Inschr!$B:$N,3,FALSE))</f>
      </c>
      <c r="C134">
        <f>IF($A134=0,"",VLOOKUP($A134,Inschr!$B:$N,4,FALSE))</f>
      </c>
    </row>
    <row r="135" spans="2:3" ht="12.75">
      <c r="B135">
        <f>IF($A135=0,"",VLOOKUP($A135,Inschr!$B:$N,3,FALSE))</f>
      </c>
      <c r="C135">
        <f>IF($A135=0,"",VLOOKUP($A135,Inschr!$B:$N,4,FALSE))</f>
      </c>
    </row>
    <row r="136" spans="2:3" ht="12.75">
      <c r="B136">
        <f>IF($A136=0,"",VLOOKUP($A136,Inschr!$B:$N,3,FALSE))</f>
      </c>
      <c r="C136">
        <f>IF($A136=0,"",VLOOKUP($A136,Inschr!$B:$N,4,FALSE))</f>
      </c>
    </row>
    <row r="137" spans="2:3" ht="12.75">
      <c r="B137">
        <f>IF($A137=0,"",VLOOKUP($A137,Inschr!$B:$N,3,FALSE))</f>
      </c>
      <c r="C137">
        <f>IF($A137=0,"",VLOOKUP($A137,Inschr!$B:$N,4,FALSE))</f>
      </c>
    </row>
    <row r="138" spans="2:3" ht="12.75">
      <c r="B138">
        <f>IF($A138=0,"",VLOOKUP($A138,Inschr!$B:$N,3,FALSE))</f>
      </c>
      <c r="C138">
        <f>IF($A138=0,"",VLOOKUP($A138,Inschr!$B:$N,4,FALSE))</f>
      </c>
    </row>
    <row r="139" spans="2:3" ht="12.75">
      <c r="B139">
        <f>IF($A139=0,"",VLOOKUP($A139,Inschr!$B:$N,3,FALSE))</f>
      </c>
      <c r="C139">
        <f>IF($A139=0,"",VLOOKUP($A139,Inschr!$B:$N,4,FALSE))</f>
      </c>
    </row>
    <row r="140" spans="2:3" ht="12.75">
      <c r="B140">
        <f>IF($A140=0,"",VLOOKUP($A140,Inschr!$B:$N,3,FALSE))</f>
      </c>
      <c r="C140">
        <f>IF($A140=0,"",VLOOKUP($A140,Inschr!$B:$N,4,FALSE))</f>
      </c>
    </row>
    <row r="141" spans="2:3" ht="12.75">
      <c r="B141">
        <f>IF($A141=0,"",VLOOKUP($A141,Inschr!$B:$N,3,FALSE))</f>
      </c>
      <c r="C141">
        <f>IF($A141=0,"",VLOOKUP($A141,Inschr!$B:$N,4,FALSE))</f>
      </c>
    </row>
    <row r="142" spans="2:3" ht="12.75">
      <c r="B142">
        <f>IF($A142=0,"",VLOOKUP($A142,Inschr!$B:$N,3,FALSE))</f>
      </c>
      <c r="C142">
        <f>IF($A142=0,"",VLOOKUP($A142,Inschr!$B:$N,4,FALSE))</f>
      </c>
    </row>
    <row r="143" spans="2:3" ht="12.75">
      <c r="B143">
        <f>IF($A143=0,"",VLOOKUP($A143,Inschr!$B:$N,3,FALSE))</f>
      </c>
      <c r="C143">
        <f>IF($A143=0,"",VLOOKUP($A143,Inschr!$B:$N,4,FALSE))</f>
      </c>
    </row>
    <row r="144" spans="2:3" ht="12.75">
      <c r="B144">
        <f>IF($A144=0,"",VLOOKUP($A144,Inschr!$B:$N,3,FALSE))</f>
      </c>
      <c r="C144">
        <f>IF($A144=0,"",VLOOKUP($A144,Inschr!$B:$N,4,FALSE))</f>
      </c>
    </row>
    <row r="145" spans="2:3" ht="12.75">
      <c r="B145">
        <f>IF($A145=0,"",VLOOKUP($A145,Inschr!$B:$N,3,FALSE))</f>
      </c>
      <c r="C145">
        <f>IF($A145=0,"",VLOOKUP($A145,Inschr!$B:$N,4,FALSE))</f>
      </c>
    </row>
    <row r="146" spans="2:3" ht="12.75">
      <c r="B146">
        <f>IF($A146=0,"",VLOOKUP($A146,Inschr!$B:$N,3,FALSE))</f>
      </c>
      <c r="C146">
        <f>IF($A146=0,"",VLOOKUP($A146,Inschr!$B:$N,4,FALSE))</f>
      </c>
    </row>
    <row r="147" spans="2:3" ht="12.75">
      <c r="B147">
        <f>IF($A147=0,"",VLOOKUP($A147,Inschr!$B:$N,3,FALSE))</f>
      </c>
      <c r="C147">
        <f>IF($A147=0,"",VLOOKUP($A147,Inschr!$B:$N,4,FALSE))</f>
      </c>
    </row>
    <row r="148" spans="2:3" ht="12.75">
      <c r="B148">
        <f>IF($A148=0,"",VLOOKUP($A148,Inschr!$B:$N,3,FALSE))</f>
      </c>
      <c r="C148">
        <f>IF($A148=0,"",VLOOKUP($A148,Inschr!$B:$N,4,FALSE))</f>
      </c>
    </row>
    <row r="149" spans="2:3" ht="12.75">
      <c r="B149">
        <f>IF($A149=0,"",VLOOKUP($A149,Inschr!$B:$N,3,FALSE))</f>
      </c>
      <c r="C149">
        <f>IF($A149=0,"",VLOOKUP($A149,Inschr!$B:$N,4,FALSE))</f>
      </c>
    </row>
    <row r="150" spans="2:3" ht="12.75">
      <c r="B150">
        <f>IF($A150=0,"",VLOOKUP($A150,Inschr!$B:$N,3,FALSE))</f>
      </c>
      <c r="C150">
        <f>IF($A150=0,"",VLOOKUP($A150,Inschr!$B:$N,4,FALSE))</f>
      </c>
    </row>
    <row r="151" spans="2:3" ht="12.75">
      <c r="B151">
        <f>IF($A151=0,"",VLOOKUP($A151,Inschr!$B:$N,3,FALSE))</f>
      </c>
      <c r="C151">
        <f>IF($A151=0,"",VLOOKUP($A151,Inschr!$B:$N,4,FALSE))</f>
      </c>
    </row>
    <row r="152" spans="2:3" ht="12.75">
      <c r="B152">
        <f>IF($A152=0,"",VLOOKUP($A152,Inschr!$B:$N,3,FALSE))</f>
      </c>
      <c r="C152">
        <f>IF($A152=0,"",VLOOKUP($A152,Inschr!$B:$N,4,FALSE))</f>
      </c>
    </row>
    <row r="153" spans="2:3" ht="12.75">
      <c r="B153">
        <f>IF($A153=0,"",VLOOKUP($A153,Inschr!$B:$N,3,FALSE))</f>
      </c>
      <c r="C153">
        <f>IF($A153=0,"",VLOOKUP($A153,Inschr!$B:$N,4,FALSE))</f>
      </c>
    </row>
    <row r="154" spans="2:3" ht="12.75">
      <c r="B154">
        <f>IF($A154=0,"",VLOOKUP($A154,Inschr!$B:$N,3,FALSE))</f>
      </c>
      <c r="C154">
        <f>IF($A154=0,"",VLOOKUP($A154,Inschr!$B:$N,4,FALSE))</f>
      </c>
    </row>
    <row r="155" spans="2:3" ht="12.75">
      <c r="B155">
        <f>IF($A155=0,"",VLOOKUP($A155,Inschr!$B:$N,3,FALSE))</f>
      </c>
      <c r="C155">
        <f>IF($A155=0,"",VLOOKUP($A155,Inschr!$B:$N,4,FALSE))</f>
      </c>
    </row>
    <row r="156" spans="2:3" ht="12.75">
      <c r="B156">
        <f>IF($A156=0,"",VLOOKUP($A156,Inschr!$B:$N,3,FALSE))</f>
      </c>
      <c r="C156">
        <f>IF($A156=0,"",VLOOKUP($A156,Inschr!$B:$N,4,FALSE))</f>
      </c>
    </row>
    <row r="157" spans="2:3" ht="12.75">
      <c r="B157">
        <f>IF($A157=0,"",VLOOKUP($A157,Inschr!$B:$N,3,FALSE))</f>
      </c>
      <c r="C157">
        <f>IF($A157=0,"",VLOOKUP($A157,Inschr!$B:$N,4,FALSE))</f>
      </c>
    </row>
    <row r="158" spans="2:3" ht="12.75">
      <c r="B158">
        <f>IF($A158=0,"",VLOOKUP($A158,Inschr!$B:$N,3,FALSE))</f>
      </c>
      <c r="C158">
        <f>IF($A158=0,"",VLOOKUP($A158,Inschr!$B:$N,4,FALSE))</f>
      </c>
    </row>
    <row r="159" spans="2:3" ht="12.75">
      <c r="B159">
        <f>IF($A159=0,"",VLOOKUP($A159,Inschr!$B:$N,3,FALSE))</f>
      </c>
      <c r="C159">
        <f>IF($A159=0,"",VLOOKUP($A159,Inschr!$B:$N,4,FALSE))</f>
      </c>
    </row>
    <row r="160" spans="2:3" ht="12.75">
      <c r="B160">
        <f>IF($A160=0,"",VLOOKUP($A160,Inschr!$B:$N,3,FALSE))</f>
      </c>
      <c r="C160">
        <f>IF($A160=0,"",VLOOKUP($A160,Inschr!$B:$N,4,FALSE))</f>
      </c>
    </row>
    <row r="161" spans="2:3" ht="12.75">
      <c r="B161">
        <f>IF($A161=0,"",VLOOKUP($A161,Inschr!$B:$N,3,FALSE))</f>
      </c>
      <c r="C161">
        <f>IF($A161=0,"",VLOOKUP($A161,Inschr!$B:$N,4,FALSE))</f>
      </c>
    </row>
    <row r="162" spans="2:3" ht="12.75">
      <c r="B162">
        <f>IF($A162=0,"",VLOOKUP($A162,Inschr!$B:$N,3,FALSE))</f>
      </c>
      <c r="C162">
        <f>IF($A162=0,"",VLOOKUP($A162,Inschr!$B:$N,4,FALSE))</f>
      </c>
    </row>
    <row r="163" spans="2:3" ht="12.75">
      <c r="B163">
        <f>IF($A163=0,"",VLOOKUP($A163,Inschr!$B:$N,3,FALSE))</f>
      </c>
      <c r="C163">
        <f>IF($A163=0,"",VLOOKUP($A163,Inschr!$B:$N,4,FALSE))</f>
      </c>
    </row>
    <row r="164" spans="2:3" ht="12.75">
      <c r="B164">
        <f>IF($A164=0,"",VLOOKUP($A164,Inschr!$B:$N,3,FALSE))</f>
      </c>
      <c r="C164">
        <f>IF($A164=0,"",VLOOKUP($A164,Inschr!$B:$N,4,FALSE))</f>
      </c>
    </row>
    <row r="165" spans="2:3" ht="12.75">
      <c r="B165">
        <f>IF($A165=0,"",VLOOKUP($A165,Inschr!$B:$N,3,FALSE))</f>
      </c>
      <c r="C165">
        <f>IF($A165=0,"",VLOOKUP($A165,Inschr!$B:$N,4,FALSE))</f>
      </c>
    </row>
    <row r="166" spans="2:3" ht="12.75">
      <c r="B166">
        <f>IF($A166=0,"",VLOOKUP($A166,Inschr!$B:$N,3,FALSE))</f>
      </c>
      <c r="C166">
        <f>IF($A166=0,"",VLOOKUP($A166,Inschr!$B:$N,4,FALSE))</f>
      </c>
    </row>
    <row r="167" spans="2:3" ht="12.75">
      <c r="B167">
        <f>IF($A167=0,"",VLOOKUP($A167,Inschr!$B:$N,3,FALSE))</f>
      </c>
      <c r="C167">
        <f>IF($A167=0,"",VLOOKUP($A167,Inschr!$B:$N,4,FALSE))</f>
      </c>
    </row>
    <row r="168" spans="2:3" ht="12.75">
      <c r="B168">
        <f>IF($A168=0,"",VLOOKUP($A168,Inschr!$B:$N,3,FALSE))</f>
      </c>
      <c r="C168">
        <f>IF($A168=0,"",VLOOKUP($A168,Inschr!$B:$N,4,FALSE))</f>
      </c>
    </row>
    <row r="169" spans="2:3" ht="12.75">
      <c r="B169">
        <f>IF($A169=0,"",VLOOKUP($A169,Inschr!$B:$N,3,FALSE))</f>
      </c>
      <c r="C169">
        <f>IF($A169=0,"",VLOOKUP($A169,Inschr!$B:$N,4,FALSE))</f>
      </c>
    </row>
    <row r="170" spans="2:3" ht="12.75">
      <c r="B170">
        <f>IF($A170=0,"",VLOOKUP($A170,Inschr!$B:$N,3,FALSE))</f>
      </c>
      <c r="C170">
        <f>IF($A170=0,"",VLOOKUP($A170,Inschr!$B:$N,4,FALSE))</f>
      </c>
    </row>
    <row r="171" spans="2:3" ht="12.75">
      <c r="B171">
        <f>IF($A171=0,"",VLOOKUP($A171,Inschr!$B:$N,3,FALSE))</f>
      </c>
      <c r="C171">
        <f>IF($A171=0,"",VLOOKUP($A171,Inschr!$B:$N,4,FALSE))</f>
      </c>
    </row>
    <row r="172" spans="2:3" ht="12.75">
      <c r="B172">
        <f>IF($A172=0,"",VLOOKUP($A172,Inschr!$B:$N,3,FALSE))</f>
      </c>
      <c r="C172">
        <f>IF($A172=0,"",VLOOKUP($A172,Inschr!$B:$N,4,FALSE))</f>
      </c>
    </row>
    <row r="173" spans="2:3" ht="12.75">
      <c r="B173">
        <f>IF($A173=0,"",VLOOKUP($A173,Inschr!$B:$N,3,FALSE))</f>
      </c>
      <c r="C173">
        <f>IF($A173=0,"",VLOOKUP($A173,Inschr!$B:$N,4,FALSE))</f>
      </c>
    </row>
    <row r="174" spans="2:3" ht="12.75">
      <c r="B174">
        <f>IF($A174=0,"",VLOOKUP($A174,Inschr!$B:$N,3,FALSE))</f>
      </c>
      <c r="C174">
        <f>IF($A174=0,"",VLOOKUP($A174,Inschr!$B:$N,4,FALSE))</f>
      </c>
    </row>
    <row r="175" spans="2:3" ht="12.75">
      <c r="B175">
        <f>IF($A175=0,"",VLOOKUP($A175,Inschr!$B:$N,3,FALSE))</f>
      </c>
      <c r="C175">
        <f>IF($A175=0,"",VLOOKUP($A175,Inschr!$B:$N,4,FALSE))</f>
      </c>
    </row>
    <row r="176" spans="2:3" ht="12.75">
      <c r="B176">
        <f>IF($A176=0,"",VLOOKUP($A176,Inschr!$B:$N,3,FALSE))</f>
      </c>
      <c r="C176">
        <f>IF($A176=0,"",VLOOKUP($A176,Inschr!$B:$N,4,FALSE))</f>
      </c>
    </row>
    <row r="177" spans="2:3" ht="12.75">
      <c r="B177">
        <f>IF($A177=0,"",VLOOKUP($A177,Inschr!$B:$N,3,FALSE))</f>
      </c>
      <c r="C177">
        <f>IF($A177=0,"",VLOOKUP($A177,Inschr!$B:$N,4,FALSE))</f>
      </c>
    </row>
    <row r="178" spans="2:3" ht="12.75">
      <c r="B178">
        <f>IF($A178=0,"",VLOOKUP($A178,Inschr!$B:$N,3,FALSE))</f>
      </c>
      <c r="C178">
        <f>IF($A178=0,"",VLOOKUP($A178,Inschr!$B:$N,4,FALSE))</f>
      </c>
    </row>
    <row r="179" spans="2:3" ht="12.75">
      <c r="B179">
        <f>IF($A179=0,"",VLOOKUP($A179,Inschr!$B:$N,3,FALSE))</f>
      </c>
      <c r="C179">
        <f>IF($A179=0,"",VLOOKUP($A179,Inschr!$B:$N,4,FALSE))</f>
      </c>
    </row>
    <row r="180" spans="2:3" ht="12.75">
      <c r="B180">
        <f>IF($A180=0,"",VLOOKUP($A180,Inschr!$B:$N,3,FALSE))</f>
      </c>
      <c r="C180">
        <f>IF($A180=0,"",VLOOKUP($A180,Inschr!$B:$N,4,FALSE))</f>
      </c>
    </row>
    <row r="181" spans="2:3" ht="12.75">
      <c r="B181">
        <f>IF($A181=0,"",VLOOKUP($A181,Inschr!$B:$N,3,FALSE))</f>
      </c>
      <c r="C181">
        <f>IF($A181=0,"",VLOOKUP($A181,Inschr!$B:$N,4,FALSE))</f>
      </c>
    </row>
    <row r="182" spans="2:3" ht="12.75">
      <c r="B182">
        <f>IF($A182=0,"",VLOOKUP($A182,Inschr!$B:$N,3,FALSE))</f>
      </c>
      <c r="C182">
        <f>IF($A182=0,"",VLOOKUP($A182,Inschr!$B:$N,4,FALSE))</f>
      </c>
    </row>
    <row r="183" spans="2:3" ht="12.75">
      <c r="B183">
        <f>IF($A183=0,"",VLOOKUP($A183,Inschr!$B:$N,3,FALSE))</f>
      </c>
      <c r="C183">
        <f>IF($A183=0,"",VLOOKUP($A183,Inschr!$B:$N,4,FALSE))</f>
      </c>
    </row>
    <row r="184" spans="2:3" ht="12.75">
      <c r="B184">
        <f>IF($A184=0,"",VLOOKUP($A184,Inschr!$B:$N,3,FALSE))</f>
      </c>
      <c r="C184">
        <f>IF($A184=0,"",VLOOKUP($A184,Inschr!$B:$N,4,FALSE))</f>
      </c>
    </row>
    <row r="185" spans="2:3" ht="12.75">
      <c r="B185">
        <f>IF($A185=0,"",VLOOKUP($A185,Inschr!$B:$N,3,FALSE))</f>
      </c>
      <c r="C185">
        <f>IF($A185=0,"",VLOOKUP($A185,Inschr!$B:$N,4,FALSE))</f>
      </c>
    </row>
    <row r="186" spans="2:3" ht="12.75">
      <c r="B186">
        <f>IF($A186=0,"",VLOOKUP($A186,Inschr!$B:$N,3,FALSE))</f>
      </c>
      <c r="C186">
        <f>IF($A186=0,"",VLOOKUP($A186,Inschr!$B:$N,4,FALSE))</f>
      </c>
    </row>
    <row r="187" spans="2:3" ht="12.75">
      <c r="B187">
        <f>IF($A187=0,"",VLOOKUP($A187,Inschr!$B:$N,3,FALSE))</f>
      </c>
      <c r="C187">
        <f>IF($A187=0,"",VLOOKUP($A187,Inschr!$B:$N,4,FALSE))</f>
      </c>
    </row>
    <row r="188" spans="2:3" ht="12.75">
      <c r="B188">
        <f>IF($A188=0,"",VLOOKUP($A188,Inschr!$B:$N,3,FALSE))</f>
      </c>
      <c r="C188">
        <f>IF($A188=0,"",VLOOKUP($A188,Inschr!$B:$N,4,FALSE))</f>
      </c>
    </row>
    <row r="189" spans="2:3" ht="12.75">
      <c r="B189">
        <f>IF($A189=0,"",VLOOKUP($A189,Inschr!$B:$N,3,FALSE))</f>
      </c>
      <c r="C189">
        <f>IF($A189=0,"",VLOOKUP($A189,Inschr!$B:$N,4,FALSE))</f>
      </c>
    </row>
    <row r="190" spans="2:3" ht="12.75">
      <c r="B190">
        <f>IF($A190=0,"",VLOOKUP($A190,Inschr!$B:$N,3,FALSE))</f>
      </c>
      <c r="C190">
        <f>IF($A190=0,"",VLOOKUP($A190,Inschr!$B:$N,4,FALSE))</f>
      </c>
    </row>
    <row r="191" spans="2:3" ht="12.75">
      <c r="B191">
        <f>IF($A191=0,"",VLOOKUP($A191,Inschr!$B:$N,3,FALSE))</f>
      </c>
      <c r="C191">
        <f>IF($A191=0,"",VLOOKUP($A191,Inschr!$B:$N,4,FALSE))</f>
      </c>
    </row>
    <row r="192" spans="2:3" ht="12.75">
      <c r="B192">
        <f>IF($A192=0,"",VLOOKUP($A192,Inschr!$B:$N,3,FALSE))</f>
      </c>
      <c r="C192">
        <f>IF($A192=0,"",VLOOKUP($A192,Inschr!$B:$N,4,FALSE))</f>
      </c>
    </row>
    <row r="193" spans="2:3" ht="12.75">
      <c r="B193">
        <f>IF($A193=0,"",VLOOKUP($A193,Inschr!$B:$N,3,FALSE))</f>
      </c>
      <c r="C193">
        <f>IF($A193=0,"",VLOOKUP($A193,Inschr!$B:$N,4,FALSE))</f>
      </c>
    </row>
    <row r="194" spans="2:3" ht="12.75">
      <c r="B194">
        <f>IF($A194=0,"",VLOOKUP($A194,Inschr!$B:$N,3,FALSE))</f>
      </c>
      <c r="C194">
        <f>IF($A194=0,"",VLOOKUP($A194,Inschr!$B:$N,4,FALSE))</f>
      </c>
    </row>
    <row r="195" spans="2:3" ht="12.75">
      <c r="B195">
        <f>IF($A195=0,"",VLOOKUP($A195,Inschr!$B:$N,3,FALSE))</f>
      </c>
      <c r="C195">
        <f>IF($A195=0,"",VLOOKUP($A195,Inschr!$B:$N,4,FALSE))</f>
      </c>
    </row>
    <row r="196" spans="2:3" ht="12.75">
      <c r="B196">
        <f>IF($A196=0,"",VLOOKUP($A196,Inschr!$B:$N,3,FALSE))</f>
      </c>
      <c r="C196">
        <f>IF($A196=0,"",VLOOKUP($A196,Inschr!$B:$N,4,FALSE))</f>
      </c>
    </row>
    <row r="197" spans="2:3" ht="12.75">
      <c r="B197">
        <f>IF($A197=0,"",VLOOKUP($A197,Inschr!$B:$N,3,FALSE))</f>
      </c>
      <c r="C197">
        <f>IF($A197=0,"",VLOOKUP($A197,Inschr!$B:$N,4,FALSE))</f>
      </c>
    </row>
    <row r="198" spans="2:3" ht="12.75">
      <c r="B198">
        <f>IF($A198=0,"",VLOOKUP($A198,Inschr!$B:$N,3,FALSE))</f>
      </c>
      <c r="C198">
        <f>IF($A198=0,"",VLOOKUP($A198,Inschr!$B:$N,4,FALSE))</f>
      </c>
    </row>
    <row r="199" spans="2:3" ht="12.75">
      <c r="B199">
        <f>IF($A199=0,"",VLOOKUP($A199,Inschr!$B:$N,3,FALSE))</f>
      </c>
      <c r="C199">
        <f>IF($A199=0,"",VLOOKUP($A199,Inschr!$B:$N,4,FALSE))</f>
      </c>
    </row>
    <row r="200" spans="2:3" ht="12.75">
      <c r="B200">
        <f>IF($A200=0,"",VLOOKUP($A200,Inschr!$B:$N,3,FALSE))</f>
      </c>
      <c r="C200">
        <f>IF($A200=0,"",VLOOKUP($A200,Inschr!$B:$N,4,FALSE))</f>
      </c>
    </row>
    <row r="201" spans="2:3" ht="12.75">
      <c r="B201">
        <f>IF($A201=0,"",VLOOKUP($A201,Inschr!$B:$N,3,FALSE))</f>
      </c>
      <c r="C201">
        <f>IF($A201=0,"",VLOOKUP($A201,Inschr!$B:$N,4,FALSE))</f>
      </c>
    </row>
    <row r="202" spans="2:3" ht="12.75">
      <c r="B202">
        <f>IF($A202=0,"",VLOOKUP($A202,Inschr!$B:$N,3,FALSE))</f>
      </c>
      <c r="C202">
        <f>IF($A202=0,"",VLOOKUP($A202,Inschr!$B:$N,4,FALSE))</f>
      </c>
    </row>
    <row r="203" spans="2:3" ht="12.75">
      <c r="B203">
        <f>IF($A203=0,"",VLOOKUP($A203,Inschr!$B:$N,3,FALSE))</f>
      </c>
      <c r="C203">
        <f>IF($A203=0,"",VLOOKUP($A203,Inschr!$B:$N,4,FALSE))</f>
      </c>
    </row>
    <row r="204" spans="2:3" ht="12.75">
      <c r="B204">
        <f>IF($A204=0,"",VLOOKUP($A204,Inschr!$B:$N,3,FALSE))</f>
      </c>
      <c r="C204">
        <f>IF($A204=0,"",VLOOKUP($A204,Inschr!$B:$N,4,FALSE))</f>
      </c>
    </row>
    <row r="205" spans="2:3" ht="12.75">
      <c r="B205">
        <f>IF($A205=0,"",VLOOKUP($A205,Inschr!$B:$N,3,FALSE))</f>
      </c>
      <c r="C205">
        <f>IF($A205=0,"",VLOOKUP($A205,Inschr!$B:$N,4,FALSE))</f>
      </c>
    </row>
    <row r="206" spans="2:3" ht="12.75">
      <c r="B206">
        <f>IF($A206=0,"",VLOOKUP($A206,Inschr!$B:$N,3,FALSE))</f>
      </c>
      <c r="C206">
        <f>IF($A206=0,"",VLOOKUP($A206,Inschr!$B:$N,4,FALSE))</f>
      </c>
    </row>
    <row r="207" spans="2:3" ht="12.75">
      <c r="B207">
        <f>IF($A207=0,"",VLOOKUP($A207,Inschr!$B:$N,3,FALSE))</f>
      </c>
      <c r="C207">
        <f>IF($A207=0,"",VLOOKUP($A207,Inschr!$B:$N,4,FALSE))</f>
      </c>
    </row>
    <row r="208" spans="2:3" ht="12.75">
      <c r="B208">
        <f>IF($A208=0,"",VLOOKUP($A208,Inschr!$B:$N,3,FALSE))</f>
      </c>
      <c r="C208">
        <f>IF($A208=0,"",VLOOKUP($A208,Inschr!$B:$N,4,FALSE))</f>
      </c>
    </row>
    <row r="209" spans="2:3" ht="12.75">
      <c r="B209">
        <f>IF($A209=0,"",VLOOKUP($A209,Inschr!$B:$N,3,FALSE))</f>
      </c>
      <c r="C209">
        <f>IF($A209=0,"",VLOOKUP($A209,Inschr!$B:$N,4,FALSE))</f>
      </c>
    </row>
    <row r="210" spans="2:3" ht="12.75">
      <c r="B210">
        <f>IF($A210=0,"",VLOOKUP($A210,Inschr!$B:$N,3,FALSE))</f>
      </c>
      <c r="C210">
        <f>IF($A210=0,"",VLOOKUP($A210,Inschr!$B:$N,4,FALSE))</f>
      </c>
    </row>
    <row r="211" spans="2:3" ht="12.75">
      <c r="B211">
        <f>IF($A211=0,"",VLOOKUP($A211,Inschr!$B:$N,3,FALSE))</f>
      </c>
      <c r="C211">
        <f>IF($A211=0,"",VLOOKUP($A211,Inschr!$B:$N,4,FALSE))</f>
      </c>
    </row>
    <row r="212" spans="2:3" ht="12.75">
      <c r="B212">
        <f>IF($A212=0,"",VLOOKUP($A212,Inschr!$B:$N,3,FALSE))</f>
      </c>
      <c r="C212">
        <f>IF($A212=0,"",VLOOKUP($A212,Inschr!$B:$N,4,FALSE))</f>
      </c>
    </row>
    <row r="213" spans="2:3" ht="12.75">
      <c r="B213">
        <f>IF($A213=0,"",VLOOKUP($A213,Inschr!$B:$N,3,FALSE))</f>
      </c>
      <c r="C213">
        <f>IF($A213=0,"",VLOOKUP($A213,Inschr!$B:$N,4,FALSE))</f>
      </c>
    </row>
    <row r="214" spans="2:3" ht="12.75">
      <c r="B214">
        <f>IF($A214=0,"",VLOOKUP($A214,Inschr!$B:$N,3,FALSE))</f>
      </c>
      <c r="C214">
        <f>IF($A214=0,"",VLOOKUP($A214,Inschr!$B:$N,4,FALSE))</f>
      </c>
    </row>
    <row r="215" spans="2:3" ht="12.75">
      <c r="B215">
        <f>IF($A215=0,"",VLOOKUP($A215,Inschr!$B:$N,3,FALSE))</f>
      </c>
      <c r="C215">
        <f>IF($A215=0,"",VLOOKUP($A215,Inschr!$B:$N,4,FALSE))</f>
      </c>
    </row>
    <row r="216" spans="2:3" ht="12.75">
      <c r="B216">
        <f>IF($A216=0,"",VLOOKUP($A216,Inschr!$B:$N,3,FALSE))</f>
      </c>
      <c r="C216">
        <f>IF($A216=0,"",VLOOKUP($A216,Inschr!$B:$N,4,FALSE))</f>
      </c>
    </row>
    <row r="217" spans="2:3" ht="12.75">
      <c r="B217">
        <f>IF($A217=0,"",VLOOKUP($A217,Inschr!$B:$N,3,FALSE))</f>
      </c>
      <c r="C217">
        <f>IF($A217=0,"",VLOOKUP($A217,Inschr!$B:$N,4,FALSE))</f>
      </c>
    </row>
    <row r="218" spans="2:3" ht="12.75">
      <c r="B218">
        <f>IF($A218=0,"",VLOOKUP($A218,Inschr!$B:$N,3,FALSE))</f>
      </c>
      <c r="C218">
        <f>IF($A218=0,"",VLOOKUP($A218,Inschr!$B:$N,4,FALSE))</f>
      </c>
    </row>
    <row r="219" spans="2:3" ht="12.75">
      <c r="B219">
        <f>IF($A219=0,"",VLOOKUP($A219,Inschr!$B:$N,3,FALSE))</f>
      </c>
      <c r="C219">
        <f>IF($A219=0,"",VLOOKUP($A219,Inschr!$B:$N,4,FALSE))</f>
      </c>
    </row>
    <row r="220" spans="2:3" ht="12.75">
      <c r="B220">
        <f>IF($A220=0,"",VLOOKUP($A220,Inschr!$B:$N,3,FALSE))</f>
      </c>
      <c r="C220">
        <f>IF($A220=0,"",VLOOKUP($A220,Inschr!$B:$N,4,FALSE))</f>
      </c>
    </row>
    <row r="221" spans="2:3" ht="12.75">
      <c r="B221">
        <f>IF($A221=0,"",VLOOKUP($A221,Inschr!$B:$N,3,FALSE))</f>
      </c>
      <c r="C221">
        <f>IF($A221=0,"",VLOOKUP($A221,Inschr!$B:$N,4,FALSE))</f>
      </c>
    </row>
    <row r="222" spans="2:3" ht="12.75">
      <c r="B222">
        <f>IF($A222=0,"",VLOOKUP($A222,Inschr!$B:$N,3,FALSE))</f>
      </c>
      <c r="C222">
        <f>IF($A222=0,"",VLOOKUP($A222,Inschr!$B:$N,4,FALSE))</f>
      </c>
    </row>
    <row r="223" spans="2:3" ht="12.75">
      <c r="B223">
        <f>IF($A223=0,"",VLOOKUP($A223,Inschr!$B:$N,3,FALSE))</f>
      </c>
      <c r="C223">
        <f>IF($A223=0,"",VLOOKUP($A223,Inschr!$B:$N,4,FALSE))</f>
      </c>
    </row>
    <row r="224" spans="2:3" ht="12.75">
      <c r="B224">
        <f>IF($A224=0,"",VLOOKUP($A224,Inschr!$B:$N,3,FALSE))</f>
      </c>
      <c r="C224">
        <f>IF($A224=0,"",VLOOKUP($A224,Inschr!$B:$N,4,FALSE))</f>
      </c>
    </row>
    <row r="225" spans="2:3" ht="12.75">
      <c r="B225">
        <f>IF($A225=0,"",VLOOKUP($A225,Inschr!$B:$N,3,FALSE))</f>
      </c>
      <c r="C225">
        <f>IF($A225=0,"",VLOOKUP($A225,Inschr!$B:$N,4,FALSE))</f>
      </c>
    </row>
    <row r="226" spans="2:3" ht="12.75">
      <c r="B226">
        <f>IF($A226=0,"",VLOOKUP($A226,Inschr!$B:$N,3,FALSE))</f>
      </c>
      <c r="C226">
        <f>IF($A226=0,"",VLOOKUP($A226,Inschr!$B:$N,4,FALSE))</f>
      </c>
    </row>
    <row r="227" spans="2:3" ht="12.75">
      <c r="B227">
        <f>IF($A227=0,"",VLOOKUP($A227,Inschr!$B:$N,3,FALSE))</f>
      </c>
      <c r="C227">
        <f>IF($A227=0,"",VLOOKUP($A227,Inschr!$B:$N,4,FALSE))</f>
      </c>
    </row>
    <row r="228" spans="2:3" ht="12.75">
      <c r="B228">
        <f>IF($A228=0,"",VLOOKUP($A228,Inschr!$B:$N,3,FALSE))</f>
      </c>
      <c r="C228">
        <f>IF($A228=0,"",VLOOKUP($A228,Inschr!$B:$N,4,FALSE))</f>
      </c>
    </row>
    <row r="229" spans="2:3" ht="12.75">
      <c r="B229">
        <f>IF($A229=0,"",VLOOKUP($A229,Inschr!$B:$N,3,FALSE))</f>
      </c>
      <c r="C229">
        <f>IF($A229=0,"",VLOOKUP($A229,Inschr!$B:$N,4,FALSE))</f>
      </c>
    </row>
    <row r="230" spans="2:3" ht="12.75">
      <c r="B230">
        <f>IF($A230=0,"",VLOOKUP($A230,Inschr!$B:$N,3,FALSE))</f>
      </c>
      <c r="C230">
        <f>IF($A230=0,"",VLOOKUP($A230,Inschr!$B:$N,4,FALSE))</f>
      </c>
    </row>
    <row r="231" spans="2:3" ht="12.75">
      <c r="B231">
        <f>IF($A231=0,"",VLOOKUP($A231,Inschr!$B:$N,3,FALSE))</f>
      </c>
      <c r="C231">
        <f>IF($A231=0,"",VLOOKUP($A231,Inschr!$B:$N,4,FALSE))</f>
      </c>
    </row>
    <row r="232" spans="2:3" ht="12.75">
      <c r="B232">
        <f>IF($A232=0,"",VLOOKUP($A232,Inschr!$B:$N,3,FALSE))</f>
      </c>
      <c r="C232">
        <f>IF($A232=0,"",VLOOKUP($A232,Inschr!$B:$N,4,FALSE))</f>
      </c>
    </row>
    <row r="233" spans="2:3" ht="12.75">
      <c r="B233">
        <f>IF($A233=0,"",VLOOKUP($A233,Inschr!$B:$N,3,FALSE))</f>
      </c>
      <c r="C233">
        <f>IF($A233=0,"",VLOOKUP($A233,Inschr!$B:$N,4,FALSE))</f>
      </c>
    </row>
    <row r="234" spans="2:3" ht="12.75">
      <c r="B234">
        <f>IF($A234=0,"",VLOOKUP($A234,Inschr!$B:$N,3,FALSE))</f>
      </c>
      <c r="C234">
        <f>IF($A234=0,"",VLOOKUP($A234,Inschr!$B:$N,4,FALSE))</f>
      </c>
    </row>
    <row r="235" spans="2:3" ht="12.75">
      <c r="B235">
        <f>IF($A235=0,"",VLOOKUP($A235,Inschr!$B:$N,3,FALSE))</f>
      </c>
      <c r="C235">
        <f>IF($A235=0,"",VLOOKUP($A235,Inschr!$B:$N,4,FALSE))</f>
      </c>
    </row>
    <row r="236" spans="2:3" ht="12.75">
      <c r="B236">
        <f>IF($A236=0,"",VLOOKUP($A236,Inschr!$B:$N,3,FALSE))</f>
      </c>
      <c r="C236">
        <f>IF($A236=0,"",VLOOKUP($A236,Inschr!$B:$N,4,FALSE))</f>
      </c>
    </row>
    <row r="237" spans="2:3" ht="12.75">
      <c r="B237">
        <f>IF($A237=0,"",VLOOKUP($A237,Inschr!$B:$N,3,FALSE))</f>
      </c>
      <c r="C237">
        <f>IF($A237=0,"",VLOOKUP($A237,Inschr!$B:$N,4,FALSE))</f>
      </c>
    </row>
    <row r="238" spans="2:3" ht="12.75">
      <c r="B238">
        <f>IF($A238=0,"",VLOOKUP($A238,Inschr!$B:$N,3,FALSE))</f>
      </c>
      <c r="C238">
        <f>IF($A238=0,"",VLOOKUP($A238,Inschr!$B:$N,4,FALSE))</f>
      </c>
    </row>
    <row r="239" spans="2:3" ht="12.75">
      <c r="B239">
        <f>IF($A239=0,"",VLOOKUP($A239,Inschr!$B:$N,3,FALSE))</f>
      </c>
      <c r="C239">
        <f>IF($A239=0,"",VLOOKUP($A239,Inschr!$B:$N,4,FALSE))</f>
      </c>
    </row>
    <row r="240" spans="2:3" ht="12.75">
      <c r="B240">
        <f>IF($A240=0,"",VLOOKUP($A240,Inschr!$B:$N,3,FALSE))</f>
      </c>
      <c r="C240">
        <f>IF($A240=0,"",VLOOKUP($A240,Inschr!$B:$N,4,FALSE))</f>
      </c>
    </row>
    <row r="241" spans="2:3" ht="12.75">
      <c r="B241">
        <f>IF($A241=0,"",VLOOKUP($A241,Inschr!$B:$N,3,FALSE))</f>
      </c>
      <c r="C241">
        <f>IF($A241=0,"",VLOOKUP($A241,Inschr!$B:$N,4,FALSE))</f>
      </c>
    </row>
    <row r="242" spans="2:3" ht="12.75">
      <c r="B242">
        <f>IF($A242=0,"",VLOOKUP($A242,Inschr!$B:$N,3,FALSE))</f>
      </c>
      <c r="C242">
        <f>IF($A242=0,"",VLOOKUP($A242,Inschr!$B:$N,4,FALSE))</f>
      </c>
    </row>
    <row r="243" spans="2:3" ht="12.75">
      <c r="B243">
        <f>IF($A243=0,"",VLOOKUP($A243,Inschr!$B:$N,3,FALSE))</f>
      </c>
      <c r="C243">
        <f>IF($A243=0,"",VLOOKUP($A243,Inschr!$B:$N,4,FALSE))</f>
      </c>
    </row>
    <row r="244" spans="2:3" ht="12.75">
      <c r="B244">
        <f>IF($A244=0,"",VLOOKUP($A244,Inschr!$B:$N,3,FALSE))</f>
      </c>
      <c r="C244">
        <f>IF($A244=0,"",VLOOKUP($A244,Inschr!$B:$N,4,FALSE))</f>
      </c>
    </row>
    <row r="245" spans="2:3" ht="12.75">
      <c r="B245">
        <f>IF($A245=0,"",VLOOKUP($A245,Inschr!$B:$N,3,FALSE))</f>
      </c>
      <c r="C245">
        <f>IF($A245=0,"",VLOOKUP($A245,Inschr!$B:$N,4,FALSE))</f>
      </c>
    </row>
    <row r="246" spans="2:3" ht="12.75">
      <c r="B246">
        <f>IF($A246=0,"",VLOOKUP($A246,Inschr!$B:$N,3,FALSE))</f>
      </c>
      <c r="C246">
        <f>IF($A246=0,"",VLOOKUP($A246,Inschr!$B:$N,4,FALSE))</f>
      </c>
    </row>
    <row r="247" spans="2:3" ht="12.75">
      <c r="B247">
        <f>IF($A247=0,"",VLOOKUP($A247,Inschr!$B:$N,3,FALSE))</f>
      </c>
      <c r="C247">
        <f>IF($A247=0,"",VLOOKUP($A247,Inschr!$B:$N,4,FALSE))</f>
      </c>
    </row>
    <row r="248" spans="2:3" ht="12.75">
      <c r="B248">
        <f>IF($A248=0,"",VLOOKUP($A248,Inschr!$B:$N,3,FALSE))</f>
      </c>
      <c r="C248">
        <f>IF($A248=0,"",VLOOKUP($A248,Inschr!$B:$N,4,FALSE))</f>
      </c>
    </row>
    <row r="249" spans="2:3" ht="12.75">
      <c r="B249">
        <f>IF($A249=0,"",VLOOKUP($A249,Inschr!$B:$N,3,FALSE))</f>
      </c>
      <c r="C249">
        <f>IF($A249=0,"",VLOOKUP($A249,Inschr!$B:$N,4,FALSE))</f>
      </c>
    </row>
    <row r="250" spans="2:3" ht="12.75">
      <c r="B250">
        <f>IF($A250=0,"",VLOOKUP($A250,Inschr!$B:$N,3,FALSE))</f>
      </c>
      <c r="C250">
        <f>IF($A250=0,"",VLOOKUP($A250,Inschr!$B:$N,4,FALSE))</f>
      </c>
    </row>
    <row r="251" spans="2:3" ht="12.75">
      <c r="B251">
        <f>IF($A251=0,"",VLOOKUP($A251,Inschr!$B:$N,3,FALSE))</f>
      </c>
      <c r="C251">
        <f>IF($A251=0,"",VLOOKUP($A251,Inschr!$B:$N,4,FALSE))</f>
      </c>
    </row>
    <row r="252" spans="2:3" ht="12.75">
      <c r="B252">
        <f>IF($A252=0,"",VLOOKUP($A252,Inschr!$B:$N,3,FALSE))</f>
      </c>
      <c r="C252">
        <f>IF($A252=0,"",VLOOKUP($A252,Inschr!$B:$N,4,FALSE))</f>
      </c>
    </row>
    <row r="253" spans="2:3" ht="12.75">
      <c r="B253">
        <f>IF($A253=0,"",VLOOKUP($A253,Inschr!$B:$N,3,FALSE))</f>
      </c>
      <c r="C253">
        <f>IF($A253=0,"",VLOOKUP($A253,Inschr!$B:$N,4,FALSE))</f>
      </c>
    </row>
    <row r="254" spans="2:3" ht="12.75">
      <c r="B254">
        <f>IF($A254=0,"",VLOOKUP($A254,Inschr!$B:$N,3,FALSE))</f>
      </c>
      <c r="C254">
        <f>IF($A254=0,"",VLOOKUP($A254,Inschr!$B:$N,4,FALSE))</f>
      </c>
    </row>
    <row r="255" spans="2:3" ht="12.75">
      <c r="B255">
        <f>IF($A255=0,"",VLOOKUP($A255,Inschr!$B:$N,3,FALSE))</f>
      </c>
      <c r="C255">
        <f>IF($A255=0,"",VLOOKUP($A255,Inschr!$B:$N,4,FALSE))</f>
      </c>
    </row>
    <row r="256" spans="2:3" ht="12.75">
      <c r="B256">
        <f>IF($A256=0,"",VLOOKUP($A256,Inschr!$B:$N,3,FALSE))</f>
      </c>
      <c r="C256">
        <f>IF($A256=0,"",VLOOKUP($A256,Inschr!$B:$N,4,FALSE))</f>
      </c>
    </row>
    <row r="257" spans="2:3" ht="12.75">
      <c r="B257">
        <f>IF($A257=0,"",VLOOKUP($A257,Inschr!$B:$N,3,FALSE))</f>
      </c>
      <c r="C257">
        <f>IF($A257=0,"",VLOOKUP($A257,Inschr!$B:$N,4,FALSE))</f>
      </c>
    </row>
    <row r="258" spans="2:3" ht="12.75">
      <c r="B258">
        <f>IF($A258=0,"",VLOOKUP($A258,Inschr!$B:$N,3,FALSE))</f>
      </c>
      <c r="C258">
        <f>IF($A258=0,"",VLOOKUP($A258,Inschr!$B:$N,4,FALSE))</f>
      </c>
    </row>
    <row r="259" spans="2:3" ht="12.75">
      <c r="B259">
        <f>IF($A259=0,"",VLOOKUP($A259,Inschr!$B:$N,3,FALSE))</f>
      </c>
      <c r="C259">
        <f>IF($A259=0,"",VLOOKUP($A259,Inschr!$B:$N,4,FALSE))</f>
      </c>
    </row>
    <row r="260" spans="2:3" ht="12.75">
      <c r="B260">
        <f>IF($A260=0,"",VLOOKUP($A260,Inschr!$B:$N,3,FALSE))</f>
      </c>
      <c r="C260">
        <f>IF($A260=0,"",VLOOKUP($A260,Inschr!$B:$N,4,FALSE))</f>
      </c>
    </row>
    <row r="261" spans="2:3" ht="12.75">
      <c r="B261">
        <f>IF($A261=0,"",VLOOKUP($A261,Inschr!$B:$N,3,FALSE))</f>
      </c>
      <c r="C261">
        <f>IF($A261=0,"",VLOOKUP($A261,Inschr!$B:$N,4,FALSE))</f>
      </c>
    </row>
    <row r="262" spans="2:3" ht="12.75">
      <c r="B262">
        <f>IF($A262=0,"",VLOOKUP($A262,Inschr!$B:$N,3,FALSE))</f>
      </c>
      <c r="C262">
        <f>IF($A262=0,"",VLOOKUP($A262,Inschr!$B:$N,4,FALSE))</f>
      </c>
    </row>
    <row r="263" spans="2:3" ht="12.75">
      <c r="B263">
        <f>IF($A263=0,"",VLOOKUP($A263,Inschr!$B:$N,3,FALSE))</f>
      </c>
      <c r="C263">
        <f>IF($A263=0,"",VLOOKUP($A263,Inschr!$B:$N,4,FALSE))</f>
      </c>
    </row>
    <row r="264" spans="2:3" ht="12.75">
      <c r="B264">
        <f>IF($A264=0,"",VLOOKUP($A264,Inschr!$B:$N,3,FALSE))</f>
      </c>
      <c r="C264">
        <f>IF($A264=0,"",VLOOKUP($A264,Inschr!$B:$N,4,FALSE))</f>
      </c>
    </row>
    <row r="265" spans="2:3" ht="12.75">
      <c r="B265">
        <f>IF($A265=0,"",VLOOKUP($A265,Inschr!$B:$N,3,FALSE))</f>
      </c>
      <c r="C265">
        <f>IF($A265=0,"",VLOOKUP($A265,Inschr!$B:$N,4,FALSE))</f>
      </c>
    </row>
    <row r="266" spans="2:3" ht="12.75">
      <c r="B266">
        <f>IF($A266=0,"",VLOOKUP($A266,Inschr!$B:$N,3,FALSE))</f>
      </c>
      <c r="C266">
        <f>IF($A266=0,"",VLOOKUP($A266,Inschr!$B:$N,4,FALSE))</f>
      </c>
    </row>
    <row r="267" spans="2:3" ht="12.75">
      <c r="B267">
        <f>IF($A267=0,"",VLOOKUP($A267,Inschr!$B:$N,3,FALSE))</f>
      </c>
      <c r="C267">
        <f>IF($A267=0,"",VLOOKUP($A267,Inschr!$B:$N,4,FALSE))</f>
      </c>
    </row>
    <row r="268" spans="2:3" ht="12.75">
      <c r="B268">
        <f>IF($A268=0,"",VLOOKUP($A268,Inschr!$B:$N,3,FALSE))</f>
      </c>
      <c r="C268">
        <f>IF($A268=0,"",VLOOKUP($A268,Inschr!$B:$N,4,FALSE))</f>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268"/>
  <sheetViews>
    <sheetView zoomScalePageLayoutView="0" workbookViewId="0" topLeftCell="A1">
      <selection activeCell="F5" sqref="F5"/>
    </sheetView>
  </sheetViews>
  <sheetFormatPr defaultColWidth="11.421875" defaultRowHeight="12.75"/>
  <cols>
    <col min="1" max="1" width="11.421875" style="0" customWidth="1"/>
    <col min="2" max="2" width="25.7109375" style="0" customWidth="1"/>
    <col min="3" max="3" width="18.8515625" style="0" customWidth="1"/>
  </cols>
  <sheetData>
    <row r="1" spans="1:5" ht="15">
      <c r="A1" s="18" t="s">
        <v>5</v>
      </c>
      <c r="B1" s="18" t="s">
        <v>20</v>
      </c>
      <c r="C1" s="19" t="s">
        <v>3</v>
      </c>
      <c r="D1" s="18" t="s">
        <v>22</v>
      </c>
      <c r="E1" s="18" t="s">
        <v>21</v>
      </c>
    </row>
    <row r="2" spans="2:3" ht="12.75">
      <c r="B2">
        <f>IF($A2=0,"",VLOOKUP($A2,Inschr!$B:$N,3,FALSE))</f>
      </c>
      <c r="C2">
        <f>IF($A2=0,"",VLOOKUP($A2,Inschr!$B:$N,4,FALSE))</f>
      </c>
    </row>
    <row r="3" spans="2:3" ht="12.75">
      <c r="B3">
        <f>IF($A3=0,"",VLOOKUP($A3,Inschr!$B:$N,3,FALSE))</f>
      </c>
      <c r="C3">
        <f>IF($A3=0,"",VLOOKUP($A3,Inschr!$B:$N,4,FALSE))</f>
      </c>
    </row>
    <row r="4" spans="2:3" ht="12.75">
      <c r="B4">
        <f>IF($A4=0,"",VLOOKUP($A4,Inschr!$B:$N,3,FALSE))</f>
      </c>
      <c r="C4">
        <f>IF($A4=0,"",VLOOKUP($A4,Inschr!$B:$N,4,FALSE))</f>
      </c>
    </row>
    <row r="5" spans="2:3" ht="12.75">
      <c r="B5">
        <f>IF($A5=0,"",VLOOKUP($A5,Inschr!$B:$N,3,FALSE))</f>
      </c>
      <c r="C5">
        <f>IF($A5=0,"",VLOOKUP($A5,Inschr!$B:$N,4,FALSE))</f>
      </c>
    </row>
    <row r="6" spans="2:3" ht="12.75">
      <c r="B6">
        <f>IF($A6=0,"",VLOOKUP($A6,Inschr!$B:$N,3,FALSE))</f>
      </c>
      <c r="C6">
        <f>IF($A6=0,"",VLOOKUP($A6,Inschr!$B:$N,4,FALSE))</f>
      </c>
    </row>
    <row r="7" spans="2:3" ht="12.75">
      <c r="B7">
        <f>IF($A7=0,"",VLOOKUP($A7,Inschr!$B:$N,3,FALSE))</f>
      </c>
      <c r="C7">
        <f>IF($A7=0,"",VLOOKUP($A7,Inschr!$B:$N,4,FALSE))</f>
      </c>
    </row>
    <row r="8" spans="2:3" ht="12.75">
      <c r="B8">
        <f>IF($A8=0,"",VLOOKUP($A8,Inschr!$B:$N,3,FALSE))</f>
      </c>
      <c r="C8">
        <f>IF($A8=0,"",VLOOKUP($A8,Inschr!$B:$N,4,FALSE))</f>
      </c>
    </row>
    <row r="9" spans="2:3" ht="12.75">
      <c r="B9">
        <f>IF($A9=0,"",VLOOKUP($A9,Inschr!$B:$N,3,FALSE))</f>
      </c>
      <c r="C9">
        <f>IF($A9=0,"",VLOOKUP($A9,Inschr!$B:$N,4,FALSE))</f>
      </c>
    </row>
    <row r="10" spans="2:3" ht="12.75">
      <c r="B10">
        <f>IF($A10=0,"",VLOOKUP($A10,Inschr!$B:$N,3,FALSE))</f>
      </c>
      <c r="C10">
        <f>IF($A10=0,"",VLOOKUP($A10,Inschr!$B:$N,4,FALSE))</f>
      </c>
    </row>
    <row r="11" spans="2:3" ht="12.75">
      <c r="B11">
        <f>IF($A11=0,"",VLOOKUP($A11,Inschr!$B:$N,3,FALSE))</f>
      </c>
      <c r="C11">
        <f>IF($A11=0,"",VLOOKUP($A11,Inschr!$B:$N,4,FALSE))</f>
      </c>
    </row>
    <row r="12" spans="2:3" ht="12.75">
      <c r="B12">
        <f>IF($A12=0,"",VLOOKUP($A12,Inschr!$B:$N,3,FALSE))</f>
      </c>
      <c r="C12">
        <f>IF($A12=0,"",VLOOKUP($A12,Inschr!$B:$N,4,FALSE))</f>
      </c>
    </row>
    <row r="13" spans="2:3" ht="12.75">
      <c r="B13">
        <f>IF($A13=0,"",VLOOKUP($A13,Inschr!$B:$N,3,FALSE))</f>
      </c>
      <c r="C13">
        <f>IF($A13=0,"",VLOOKUP($A13,Inschr!$B:$N,4,FALSE))</f>
      </c>
    </row>
    <row r="14" spans="2:3" ht="12.75">
      <c r="B14">
        <f>IF($A14=0,"",VLOOKUP($A14,Inschr!$B:$N,3,FALSE))</f>
      </c>
      <c r="C14">
        <f>IF($A14=0,"",VLOOKUP($A14,Inschr!$B:$N,4,FALSE))</f>
      </c>
    </row>
    <row r="15" spans="2:3" ht="12.75">
      <c r="B15">
        <f>IF($A15=0,"",VLOOKUP($A15,Inschr!$B:$N,3,FALSE))</f>
      </c>
      <c r="C15">
        <f>IF($A15=0,"",VLOOKUP($A15,Inschr!$B:$N,4,FALSE))</f>
      </c>
    </row>
    <row r="16" spans="2:3" ht="12.75">
      <c r="B16">
        <f>IF($A16=0,"",VLOOKUP($A16,Inschr!$B:$N,3,FALSE))</f>
      </c>
      <c r="C16">
        <f>IF($A16=0,"",VLOOKUP($A16,Inschr!$B:$N,4,FALSE))</f>
      </c>
    </row>
    <row r="17" spans="2:3" ht="12.75">
      <c r="B17">
        <f>IF($A17=0,"",VLOOKUP($A17,Inschr!$B:$N,3,FALSE))</f>
      </c>
      <c r="C17">
        <f>IF($A17=0,"",VLOOKUP($A17,Inschr!$B:$N,4,FALSE))</f>
      </c>
    </row>
    <row r="18" spans="2:3" ht="12.75">
      <c r="B18">
        <f>IF($A18=0,"",VLOOKUP($A18,Inschr!$B:$N,3,FALSE))</f>
      </c>
      <c r="C18">
        <f>IF($A18=0,"",VLOOKUP($A18,Inschr!$B:$N,4,FALSE))</f>
      </c>
    </row>
    <row r="19" spans="2:3" ht="12.75">
      <c r="B19">
        <f>IF($A19=0,"",VLOOKUP($A19,Inschr!$B:$N,3,FALSE))</f>
      </c>
      <c r="C19">
        <f>IF($A19=0,"",VLOOKUP($A19,Inschr!$B:$N,4,FALSE))</f>
      </c>
    </row>
    <row r="20" spans="2:3" ht="12.75">
      <c r="B20">
        <f>IF($A20=0,"",VLOOKUP($A20,Inschr!$B:$N,3,FALSE))</f>
      </c>
      <c r="C20">
        <f>IF($A20=0,"",VLOOKUP($A20,Inschr!$B:$N,4,FALSE))</f>
      </c>
    </row>
    <row r="21" spans="2:3" ht="12.75">
      <c r="B21">
        <f>IF($A21=0,"",VLOOKUP($A21,Inschr!$B:$N,3,FALSE))</f>
      </c>
      <c r="C21">
        <f>IF($A21=0,"",VLOOKUP($A21,Inschr!$B:$N,4,FALSE))</f>
      </c>
    </row>
    <row r="22" spans="2:3" ht="12.75">
      <c r="B22">
        <f>IF($A22=0,"",VLOOKUP($A22,Inschr!$B:$N,3,FALSE))</f>
      </c>
      <c r="C22">
        <f>IF($A22=0,"",VLOOKUP($A22,Inschr!$B:$N,4,FALSE))</f>
      </c>
    </row>
    <row r="23" spans="2:3" ht="12.75">
      <c r="B23">
        <f>IF($A23=0,"",VLOOKUP($A23,Inschr!$B:$N,3,FALSE))</f>
      </c>
      <c r="C23">
        <f>IF($A23=0,"",VLOOKUP($A23,Inschr!$B:$N,4,FALSE))</f>
      </c>
    </row>
    <row r="24" spans="2:3" ht="12.75">
      <c r="B24">
        <f>IF($A24=0,"",VLOOKUP($A24,Inschr!$B:$N,3,FALSE))</f>
      </c>
      <c r="C24">
        <f>IF($A24=0,"",VLOOKUP($A24,Inschr!$B:$N,4,FALSE))</f>
      </c>
    </row>
    <row r="25" spans="2:3" ht="12.75">
      <c r="B25">
        <f>IF($A25=0,"",VLOOKUP($A25,Inschr!$B:$N,3,FALSE))</f>
      </c>
      <c r="C25">
        <f>IF($A25=0,"",VLOOKUP($A25,Inschr!$B:$N,4,FALSE))</f>
      </c>
    </row>
    <row r="26" spans="2:3" ht="12.75">
      <c r="B26">
        <f>IF($A26=0,"",VLOOKUP($A26,Inschr!$B:$N,3,FALSE))</f>
      </c>
      <c r="C26">
        <f>IF($A26=0,"",VLOOKUP($A26,Inschr!$B:$N,4,FALSE))</f>
      </c>
    </row>
    <row r="27" spans="2:3" ht="12.75">
      <c r="B27">
        <f>IF($A27=0,"",VLOOKUP($A27,Inschr!$B:$N,3,FALSE))</f>
      </c>
      <c r="C27">
        <f>IF($A27=0,"",VLOOKUP($A27,Inschr!$B:$N,4,FALSE))</f>
      </c>
    </row>
    <row r="28" spans="2:3" ht="12.75">
      <c r="B28">
        <f>IF($A28=0,"",VLOOKUP($A28,Inschr!$B:$N,3,FALSE))</f>
      </c>
      <c r="C28">
        <f>IF($A28=0,"",VLOOKUP($A28,Inschr!$B:$N,4,FALSE))</f>
      </c>
    </row>
    <row r="29" spans="2:3" ht="12.75">
      <c r="B29">
        <f>IF($A29=0,"",VLOOKUP($A29,Inschr!$B:$N,3,FALSE))</f>
      </c>
      <c r="C29">
        <f>IF($A29=0,"",VLOOKUP($A29,Inschr!$B:$N,4,FALSE))</f>
      </c>
    </row>
    <row r="30" spans="2:3" ht="12.75">
      <c r="B30">
        <f>IF($A30=0,"",VLOOKUP($A30,Inschr!$B:$N,3,FALSE))</f>
      </c>
      <c r="C30">
        <f>IF($A30=0,"",VLOOKUP($A30,Inschr!$B:$N,4,FALSE))</f>
      </c>
    </row>
    <row r="31" spans="2:3" ht="12.75">
      <c r="B31">
        <f>IF($A31=0,"",VLOOKUP($A31,Inschr!$B:$N,3,FALSE))</f>
      </c>
      <c r="C31">
        <f>IF($A31=0,"",VLOOKUP($A31,Inschr!$B:$N,4,FALSE))</f>
      </c>
    </row>
    <row r="32" spans="2:3" ht="12.75">
      <c r="B32">
        <f>IF($A32=0,"",VLOOKUP($A32,Inschr!$B:$N,3,FALSE))</f>
      </c>
      <c r="C32">
        <f>IF($A32=0,"",VLOOKUP($A32,Inschr!$B:$N,4,FALSE))</f>
      </c>
    </row>
    <row r="33" spans="2:3" ht="12.75">
      <c r="B33">
        <f>IF($A33=0,"",VLOOKUP($A33,Inschr!$B:$N,3,FALSE))</f>
      </c>
      <c r="C33">
        <f>IF($A33=0,"",VLOOKUP($A33,Inschr!$B:$N,4,FALSE))</f>
      </c>
    </row>
    <row r="34" spans="2:3" ht="12.75">
      <c r="B34">
        <f>IF($A34=0,"",VLOOKUP($A34,Inschr!$B:$N,3,FALSE))</f>
      </c>
      <c r="C34">
        <f>IF($A34=0,"",VLOOKUP($A34,Inschr!$B:$N,4,FALSE))</f>
      </c>
    </row>
    <row r="35" spans="2:3" ht="12.75">
      <c r="B35">
        <f>IF($A35=0,"",VLOOKUP($A35,Inschr!$B:$N,3,FALSE))</f>
      </c>
      <c r="C35">
        <f>IF($A35=0,"",VLOOKUP($A35,Inschr!$B:$N,4,FALSE))</f>
      </c>
    </row>
    <row r="36" spans="2:3" ht="12.75">
      <c r="B36">
        <f>IF($A36=0,"",VLOOKUP($A36,Inschr!$B:$N,3,FALSE))</f>
      </c>
      <c r="C36">
        <f>IF($A36=0,"",VLOOKUP($A36,Inschr!$B:$N,4,FALSE))</f>
      </c>
    </row>
    <row r="37" spans="2:3" ht="12.75">
      <c r="B37">
        <f>IF($A37=0,"",VLOOKUP($A37,Inschr!$B:$N,3,FALSE))</f>
      </c>
      <c r="C37">
        <f>IF($A37=0,"",VLOOKUP($A37,Inschr!$B:$N,4,FALSE))</f>
      </c>
    </row>
    <row r="38" spans="2:3" ht="12.75">
      <c r="B38">
        <f>IF($A38=0,"",VLOOKUP($A38,Inschr!$B:$N,3,FALSE))</f>
      </c>
      <c r="C38">
        <f>IF($A38=0,"",VLOOKUP($A38,Inschr!$B:$N,4,FALSE))</f>
      </c>
    </row>
    <row r="39" spans="2:3" ht="12.75">
      <c r="B39">
        <f>IF($A39=0,"",VLOOKUP($A39,Inschr!$B:$N,3,FALSE))</f>
      </c>
      <c r="C39">
        <f>IF($A39=0,"",VLOOKUP($A39,Inschr!$B:$N,4,FALSE))</f>
      </c>
    </row>
    <row r="40" spans="2:3" ht="12.75">
      <c r="B40">
        <f>IF($A40=0,"",VLOOKUP($A40,Inschr!$B:$N,3,FALSE))</f>
      </c>
      <c r="C40">
        <f>IF($A40=0,"",VLOOKUP($A40,Inschr!$B:$N,4,FALSE))</f>
      </c>
    </row>
    <row r="41" spans="2:3" ht="12.75">
      <c r="B41">
        <f>IF($A41=0,"",VLOOKUP($A41,Inschr!$B:$N,3,FALSE))</f>
      </c>
      <c r="C41">
        <f>IF($A41=0,"",VLOOKUP($A41,Inschr!$B:$N,4,FALSE))</f>
      </c>
    </row>
    <row r="42" spans="2:3" ht="12.75">
      <c r="B42">
        <f>IF($A42=0,"",VLOOKUP($A42,Inschr!$B:$N,3,FALSE))</f>
      </c>
      <c r="C42">
        <f>IF($A42=0,"",VLOOKUP($A42,Inschr!$B:$N,4,FALSE))</f>
      </c>
    </row>
    <row r="43" spans="2:3" ht="12.75">
      <c r="B43">
        <f>IF($A43=0,"",VLOOKUP($A43,Inschr!$B:$N,3,FALSE))</f>
      </c>
      <c r="C43">
        <f>IF($A43=0,"",VLOOKUP($A43,Inschr!$B:$N,4,FALSE))</f>
      </c>
    </row>
    <row r="44" spans="2:3" ht="12.75">
      <c r="B44">
        <f>IF($A44=0,"",VLOOKUP($A44,Inschr!$B:$N,3,FALSE))</f>
      </c>
      <c r="C44">
        <f>IF($A44=0,"",VLOOKUP($A44,Inschr!$B:$N,4,FALSE))</f>
      </c>
    </row>
    <row r="45" spans="2:3" ht="12.75">
      <c r="B45">
        <f>IF($A45=0,"",VLOOKUP($A45,Inschr!$B:$N,3,FALSE))</f>
      </c>
      <c r="C45">
        <f>IF($A45=0,"",VLOOKUP($A45,Inschr!$B:$N,4,FALSE))</f>
      </c>
    </row>
    <row r="46" spans="2:3" ht="12.75">
      <c r="B46">
        <f>IF($A46=0,"",VLOOKUP($A46,Inschr!$B:$N,3,FALSE))</f>
      </c>
      <c r="C46">
        <f>IF($A46=0,"",VLOOKUP($A46,Inschr!$B:$N,4,FALSE))</f>
      </c>
    </row>
    <row r="47" spans="2:3" ht="12.75">
      <c r="B47">
        <f>IF($A47=0,"",VLOOKUP($A47,Inschr!$B:$N,3,FALSE))</f>
      </c>
      <c r="C47">
        <f>IF($A47=0,"",VLOOKUP($A47,Inschr!$B:$N,4,FALSE))</f>
      </c>
    </row>
    <row r="48" spans="2:3" ht="12.75">
      <c r="B48">
        <f>IF($A48=0,"",VLOOKUP($A48,Inschr!$B:$N,3,FALSE))</f>
      </c>
      <c r="C48">
        <f>IF($A48=0,"",VLOOKUP($A48,Inschr!$B:$N,4,FALSE))</f>
      </c>
    </row>
    <row r="49" spans="2:3" ht="12.75">
      <c r="B49">
        <f>IF($A49=0,"",VLOOKUP($A49,Inschr!$B:$N,3,FALSE))</f>
      </c>
      <c r="C49">
        <f>IF($A49=0,"",VLOOKUP($A49,Inschr!$B:$N,4,FALSE))</f>
      </c>
    </row>
    <row r="50" spans="2:3" ht="12.75">
      <c r="B50">
        <f>IF($A50=0,"",VLOOKUP($A50,Inschr!$B:$N,3,FALSE))</f>
      </c>
      <c r="C50">
        <f>IF($A50=0,"",VLOOKUP($A50,Inschr!$B:$N,4,FALSE))</f>
      </c>
    </row>
    <row r="51" spans="2:3" ht="12.75">
      <c r="B51">
        <f>IF($A51=0,"",VLOOKUP($A51,Inschr!$B:$N,3,FALSE))</f>
      </c>
      <c r="C51">
        <f>IF($A51=0,"",VLOOKUP($A51,Inschr!$B:$N,4,FALSE))</f>
      </c>
    </row>
    <row r="52" spans="2:3" ht="12.75">
      <c r="B52">
        <f>IF($A52=0,"",VLOOKUP($A52,Inschr!$B:$N,3,FALSE))</f>
      </c>
      <c r="C52">
        <f>IF($A52=0,"",VLOOKUP($A52,Inschr!$B:$N,4,FALSE))</f>
      </c>
    </row>
    <row r="53" spans="2:3" ht="12.75">
      <c r="B53">
        <f>IF($A53=0,"",VLOOKUP($A53,Inschr!$B:$N,3,FALSE))</f>
      </c>
      <c r="C53">
        <f>IF($A53=0,"",VLOOKUP($A53,Inschr!$B:$N,4,FALSE))</f>
      </c>
    </row>
    <row r="54" spans="2:3" ht="12.75">
      <c r="B54">
        <f>IF($A54=0,"",VLOOKUP($A54,Inschr!$B:$N,3,FALSE))</f>
      </c>
      <c r="C54">
        <f>IF($A54=0,"",VLOOKUP($A54,Inschr!$B:$N,4,FALSE))</f>
      </c>
    </row>
    <row r="55" spans="2:3" ht="12.75">
      <c r="B55">
        <f>IF($A55=0,"",VLOOKUP($A55,Inschr!$B:$N,3,FALSE))</f>
      </c>
      <c r="C55">
        <f>IF($A55=0,"",VLOOKUP($A55,Inschr!$B:$N,4,FALSE))</f>
      </c>
    </row>
    <row r="56" spans="2:3" ht="12.75">
      <c r="B56">
        <f>IF($A56=0,"",VLOOKUP($A56,Inschr!$B:$N,3,FALSE))</f>
      </c>
      <c r="C56">
        <f>IF($A56=0,"",VLOOKUP($A56,Inschr!$B:$N,4,FALSE))</f>
      </c>
    </row>
    <row r="57" spans="2:3" ht="12.75">
      <c r="B57">
        <f>IF($A57=0,"",VLOOKUP($A57,Inschr!$B:$N,3,FALSE))</f>
      </c>
      <c r="C57">
        <f>IF($A57=0,"",VLOOKUP($A57,Inschr!$B:$N,4,FALSE))</f>
      </c>
    </row>
    <row r="58" spans="2:3" ht="12.75">
      <c r="B58">
        <f>IF($A58=0,"",VLOOKUP($A58,Inschr!$B:$N,3,FALSE))</f>
      </c>
      <c r="C58">
        <f>IF($A58=0,"",VLOOKUP($A58,Inschr!$B:$N,4,FALSE))</f>
      </c>
    </row>
    <row r="59" spans="2:3" ht="12.75">
      <c r="B59">
        <f>IF($A59=0,"",VLOOKUP($A59,Inschr!$B:$N,3,FALSE))</f>
      </c>
      <c r="C59">
        <f>IF($A59=0,"",VLOOKUP($A59,Inschr!$B:$N,4,FALSE))</f>
      </c>
    </row>
    <row r="60" spans="2:3" ht="12.75">
      <c r="B60">
        <f>IF($A60=0,"",VLOOKUP($A60,Inschr!$B:$N,3,FALSE))</f>
      </c>
      <c r="C60">
        <f>IF($A60=0,"",VLOOKUP($A60,Inschr!$B:$N,4,FALSE))</f>
      </c>
    </row>
    <row r="61" spans="2:3" ht="12.75">
      <c r="B61">
        <f>IF($A61=0,"",VLOOKUP($A61,Inschr!$B:$N,3,FALSE))</f>
      </c>
      <c r="C61">
        <f>IF($A61=0,"",VLOOKUP($A61,Inschr!$B:$N,4,FALSE))</f>
      </c>
    </row>
    <row r="62" spans="2:3" ht="12.75">
      <c r="B62">
        <f>IF($A62=0,"",VLOOKUP($A62,Inschr!$B:$N,3,FALSE))</f>
      </c>
      <c r="C62">
        <f>IF($A62=0,"",VLOOKUP($A62,Inschr!$B:$N,4,FALSE))</f>
      </c>
    </row>
    <row r="63" spans="2:3" ht="12.75">
      <c r="B63">
        <f>IF($A63=0,"",VLOOKUP($A63,Inschr!$B:$N,3,FALSE))</f>
      </c>
      <c r="C63">
        <f>IF($A63=0,"",VLOOKUP($A63,Inschr!$B:$N,4,FALSE))</f>
      </c>
    </row>
    <row r="64" spans="2:3" ht="12.75">
      <c r="B64">
        <f>IF($A64=0,"",VLOOKUP($A64,Inschr!$B:$N,3,FALSE))</f>
      </c>
      <c r="C64">
        <f>IF($A64=0,"",VLOOKUP($A64,Inschr!$B:$N,4,FALSE))</f>
      </c>
    </row>
    <row r="65" spans="2:3" ht="12.75">
      <c r="B65">
        <f>IF($A65=0,"",VLOOKUP($A65,Inschr!$B:$N,3,FALSE))</f>
      </c>
      <c r="C65">
        <f>IF($A65=0,"",VLOOKUP($A65,Inschr!$B:$N,4,FALSE))</f>
      </c>
    </row>
    <row r="66" spans="2:3" ht="12.75">
      <c r="B66">
        <f>IF($A66=0,"",VLOOKUP($A66,Inschr!$B:$N,3,FALSE))</f>
      </c>
      <c r="C66">
        <f>IF($A66=0,"",VLOOKUP($A66,Inschr!$B:$N,4,FALSE))</f>
      </c>
    </row>
    <row r="67" spans="2:3" ht="12.75">
      <c r="B67">
        <f>IF($A67=0,"",VLOOKUP($A67,Inschr!$B:$N,3,FALSE))</f>
      </c>
      <c r="C67">
        <f>IF($A67=0,"",VLOOKUP($A67,Inschr!$B:$N,4,FALSE))</f>
      </c>
    </row>
    <row r="68" spans="2:3" ht="12.75">
      <c r="B68">
        <f>IF($A68=0,"",VLOOKUP($A68,Inschr!$B:$N,3,FALSE))</f>
      </c>
      <c r="C68">
        <f>IF($A68=0,"",VLOOKUP($A68,Inschr!$B:$N,4,FALSE))</f>
      </c>
    </row>
    <row r="69" spans="2:3" ht="12.75">
      <c r="B69">
        <f>IF($A69=0,"",VLOOKUP($A69,Inschr!$B:$N,3,FALSE))</f>
      </c>
      <c r="C69">
        <f>IF($A69=0,"",VLOOKUP($A69,Inschr!$B:$N,4,FALSE))</f>
      </c>
    </row>
    <row r="70" spans="2:3" ht="12.75">
      <c r="B70">
        <f>IF($A70=0,"",VLOOKUP($A70,Inschr!$B:$N,3,FALSE))</f>
      </c>
      <c r="C70">
        <f>IF($A70=0,"",VLOOKUP($A70,Inschr!$B:$N,4,FALSE))</f>
      </c>
    </row>
    <row r="71" spans="2:3" ht="12.75">
      <c r="B71">
        <f>IF($A71=0,"",VLOOKUP($A71,Inschr!$B:$N,3,FALSE))</f>
      </c>
      <c r="C71">
        <f>IF($A71=0,"",VLOOKUP($A71,Inschr!$B:$N,4,FALSE))</f>
      </c>
    </row>
    <row r="72" spans="2:3" ht="12.75">
      <c r="B72">
        <f>IF($A72=0,"",VLOOKUP($A72,Inschr!$B:$N,3,FALSE))</f>
      </c>
      <c r="C72">
        <f>IF($A72=0,"",VLOOKUP($A72,Inschr!$B:$N,4,FALSE))</f>
      </c>
    </row>
    <row r="73" spans="2:3" ht="12.75">
      <c r="B73">
        <f>IF($A73=0,"",VLOOKUP($A73,Inschr!$B:$N,3,FALSE))</f>
      </c>
      <c r="C73">
        <f>IF($A73=0,"",VLOOKUP($A73,Inschr!$B:$N,4,FALSE))</f>
      </c>
    </row>
    <row r="74" spans="2:3" ht="12.75">
      <c r="B74">
        <f>IF($A74=0,"",VLOOKUP($A74,Inschr!$B:$N,3,FALSE))</f>
      </c>
      <c r="C74">
        <f>IF($A74=0,"",VLOOKUP($A74,Inschr!$B:$N,4,FALSE))</f>
      </c>
    </row>
    <row r="75" spans="2:3" ht="12.75">
      <c r="B75">
        <f>IF($A75=0,"",VLOOKUP($A75,Inschr!$B:$N,3,FALSE))</f>
      </c>
      <c r="C75">
        <f>IF($A75=0,"",VLOOKUP($A75,Inschr!$B:$N,4,FALSE))</f>
      </c>
    </row>
    <row r="76" spans="2:3" ht="12.75">
      <c r="B76">
        <f>IF($A76=0,"",VLOOKUP($A76,Inschr!$B:$N,3,FALSE))</f>
      </c>
      <c r="C76">
        <f>IF($A76=0,"",VLOOKUP($A76,Inschr!$B:$N,4,FALSE))</f>
      </c>
    </row>
    <row r="77" spans="2:3" ht="12.75">
      <c r="B77">
        <f>IF($A77=0,"",VLOOKUP($A77,Inschr!$B:$N,3,FALSE))</f>
      </c>
      <c r="C77">
        <f>IF($A77=0,"",VLOOKUP($A77,Inschr!$B:$N,4,FALSE))</f>
      </c>
    </row>
    <row r="78" spans="2:3" ht="12.75">
      <c r="B78">
        <f>IF($A78=0,"",VLOOKUP($A78,Inschr!$B:$N,3,FALSE))</f>
      </c>
      <c r="C78">
        <f>IF($A78=0,"",VLOOKUP($A78,Inschr!$B:$N,4,FALSE))</f>
      </c>
    </row>
    <row r="79" spans="2:3" ht="12.75">
      <c r="B79">
        <f>IF($A79=0,"",VLOOKUP($A79,Inschr!$B:$N,3,FALSE))</f>
      </c>
      <c r="C79">
        <f>IF($A79=0,"",VLOOKUP($A79,Inschr!$B:$N,4,FALSE))</f>
      </c>
    </row>
    <row r="80" spans="2:3" ht="12.75">
      <c r="B80">
        <f>IF($A80=0,"",VLOOKUP($A80,Inschr!$B:$N,3,FALSE))</f>
      </c>
      <c r="C80">
        <f>IF($A80=0,"",VLOOKUP($A80,Inschr!$B:$N,4,FALSE))</f>
      </c>
    </row>
    <row r="81" spans="2:3" ht="12.75">
      <c r="B81">
        <f>IF($A81=0,"",VLOOKUP($A81,Inschr!$B:$N,3,FALSE))</f>
      </c>
      <c r="C81">
        <f>IF($A81=0,"",VLOOKUP($A81,Inschr!$B:$N,4,FALSE))</f>
      </c>
    </row>
    <row r="82" spans="2:3" ht="12.75">
      <c r="B82">
        <f>IF($A82=0,"",VLOOKUP($A82,Inschr!$B:$N,3,FALSE))</f>
      </c>
      <c r="C82">
        <f>IF($A82=0,"",VLOOKUP($A82,Inschr!$B:$N,4,FALSE))</f>
      </c>
    </row>
    <row r="83" spans="2:3" ht="12.75">
      <c r="B83">
        <f>IF($A83=0,"",VLOOKUP($A83,Inschr!$B:$N,3,FALSE))</f>
      </c>
      <c r="C83">
        <f>IF($A83=0,"",VLOOKUP($A83,Inschr!$B:$N,4,FALSE))</f>
      </c>
    </row>
    <row r="84" spans="2:3" ht="12.75">
      <c r="B84">
        <f>IF($A84=0,"",VLOOKUP($A84,Inschr!$B:$N,3,FALSE))</f>
      </c>
      <c r="C84">
        <f>IF($A84=0,"",VLOOKUP($A84,Inschr!$B:$N,4,FALSE))</f>
      </c>
    </row>
    <row r="85" spans="2:3" ht="12.75">
      <c r="B85">
        <f>IF($A85=0,"",VLOOKUP($A85,Inschr!$B:$N,3,FALSE))</f>
      </c>
      <c r="C85">
        <f>IF($A85=0,"",VLOOKUP($A85,Inschr!$B:$N,4,FALSE))</f>
      </c>
    </row>
    <row r="86" spans="2:3" ht="12.75">
      <c r="B86">
        <f>IF($A86=0,"",VLOOKUP($A86,Inschr!$B:$N,3,FALSE))</f>
      </c>
      <c r="C86">
        <f>IF($A86=0,"",VLOOKUP($A86,Inschr!$B:$N,4,FALSE))</f>
      </c>
    </row>
    <row r="87" spans="2:3" ht="12.75">
      <c r="B87">
        <f>IF($A87=0,"",VLOOKUP($A87,Inschr!$B:$N,3,FALSE))</f>
      </c>
      <c r="C87">
        <f>IF($A87=0,"",VLOOKUP($A87,Inschr!$B:$N,4,FALSE))</f>
      </c>
    </row>
    <row r="88" spans="2:3" ht="12.75">
      <c r="B88">
        <f>IF($A88=0,"",VLOOKUP($A88,Inschr!$B:$N,3,FALSE))</f>
      </c>
      <c r="C88">
        <f>IF($A88=0,"",VLOOKUP($A88,Inschr!$B:$N,4,FALSE))</f>
      </c>
    </row>
    <row r="89" spans="2:3" ht="12.75">
      <c r="B89">
        <f>IF($A89=0,"",VLOOKUP($A89,Inschr!$B:$N,3,FALSE))</f>
      </c>
      <c r="C89">
        <f>IF($A89=0,"",VLOOKUP($A89,Inschr!$B:$N,4,FALSE))</f>
      </c>
    </row>
    <row r="90" spans="2:3" ht="12.75">
      <c r="B90">
        <f>IF($A90=0,"",VLOOKUP($A90,Inschr!$B:$N,3,FALSE))</f>
      </c>
      <c r="C90">
        <f>IF($A90=0,"",VLOOKUP($A90,Inschr!$B:$N,4,FALSE))</f>
      </c>
    </row>
    <row r="91" spans="2:3" ht="12.75">
      <c r="B91">
        <f>IF($A91=0,"",VLOOKUP($A91,Inschr!$B:$N,3,FALSE))</f>
      </c>
      <c r="C91">
        <f>IF($A91=0,"",VLOOKUP($A91,Inschr!$B:$N,4,FALSE))</f>
      </c>
    </row>
    <row r="92" spans="2:3" ht="12.75">
      <c r="B92">
        <f>IF($A92=0,"",VLOOKUP($A92,Inschr!$B:$N,3,FALSE))</f>
      </c>
      <c r="C92">
        <f>IF($A92=0,"",VLOOKUP($A92,Inschr!$B:$N,4,FALSE))</f>
      </c>
    </row>
    <row r="93" spans="2:3" ht="12.75">
      <c r="B93">
        <f>IF($A93=0,"",VLOOKUP($A93,Inschr!$B:$N,3,FALSE))</f>
      </c>
      <c r="C93">
        <f>IF($A93=0,"",VLOOKUP($A93,Inschr!$B:$N,4,FALSE))</f>
      </c>
    </row>
    <row r="94" spans="2:3" ht="12.75">
      <c r="B94">
        <f>IF($A94=0,"",VLOOKUP($A94,Inschr!$B:$N,3,FALSE))</f>
      </c>
      <c r="C94">
        <f>IF($A94=0,"",VLOOKUP($A94,Inschr!$B:$N,4,FALSE))</f>
      </c>
    </row>
    <row r="95" spans="2:3" ht="12.75">
      <c r="B95">
        <f>IF($A95=0,"",VLOOKUP($A95,Inschr!$B:$N,3,FALSE))</f>
      </c>
      <c r="C95">
        <f>IF($A95=0,"",VLOOKUP($A95,Inschr!$B:$N,4,FALSE))</f>
      </c>
    </row>
    <row r="96" spans="2:3" ht="12.75">
      <c r="B96">
        <f>IF($A96=0,"",VLOOKUP($A96,Inschr!$B:$N,3,FALSE))</f>
      </c>
      <c r="C96">
        <f>IF($A96=0,"",VLOOKUP($A96,Inschr!$B:$N,4,FALSE))</f>
      </c>
    </row>
    <row r="97" spans="2:3" ht="12.75">
      <c r="B97">
        <f>IF($A97=0,"",VLOOKUP($A97,Inschr!$B:$N,3,FALSE))</f>
      </c>
      <c r="C97">
        <f>IF($A97=0,"",VLOOKUP($A97,Inschr!$B:$N,4,FALSE))</f>
      </c>
    </row>
    <row r="98" spans="2:3" ht="12.75">
      <c r="B98">
        <f>IF($A98=0,"",VLOOKUP($A98,Inschr!$B:$N,3,FALSE))</f>
      </c>
      <c r="C98">
        <f>IF($A98=0,"",VLOOKUP($A98,Inschr!$B:$N,4,FALSE))</f>
      </c>
    </row>
    <row r="99" spans="2:3" ht="12.75">
      <c r="B99">
        <f>IF($A99=0,"",VLOOKUP($A99,Inschr!$B:$N,3,FALSE))</f>
      </c>
      <c r="C99">
        <f>IF($A99=0,"",VLOOKUP($A99,Inschr!$B:$N,4,FALSE))</f>
      </c>
    </row>
    <row r="100" spans="2:3" ht="12.75">
      <c r="B100">
        <f>IF($A100=0,"",VLOOKUP($A100,Inschr!$B:$N,3,FALSE))</f>
      </c>
      <c r="C100">
        <f>IF($A100=0,"",VLOOKUP($A100,Inschr!$B:$N,4,FALSE))</f>
      </c>
    </row>
    <row r="101" spans="2:3" ht="12.75">
      <c r="B101">
        <f>IF($A101=0,"",VLOOKUP($A101,Inschr!$B:$N,3,FALSE))</f>
      </c>
      <c r="C101">
        <f>IF($A101=0,"",VLOOKUP($A101,Inschr!$B:$N,4,FALSE))</f>
      </c>
    </row>
    <row r="102" spans="2:3" ht="12.75">
      <c r="B102">
        <f>IF($A102=0,"",VLOOKUP($A102,Inschr!$B:$N,3,FALSE))</f>
      </c>
      <c r="C102">
        <f>IF($A102=0,"",VLOOKUP($A102,Inschr!$B:$N,4,FALSE))</f>
      </c>
    </row>
    <row r="103" spans="2:3" ht="12.75">
      <c r="B103">
        <f>IF($A103=0,"",VLOOKUP($A103,Inschr!$B:$N,3,FALSE))</f>
      </c>
      <c r="C103">
        <f>IF($A103=0,"",VLOOKUP($A103,Inschr!$B:$N,4,FALSE))</f>
      </c>
    </row>
    <row r="104" spans="2:3" ht="12.75">
      <c r="B104">
        <f>IF($A104=0,"",VLOOKUP($A104,Inschr!$B:$N,3,FALSE))</f>
      </c>
      <c r="C104">
        <f>IF($A104=0,"",VLOOKUP($A104,Inschr!$B:$N,4,FALSE))</f>
      </c>
    </row>
    <row r="105" spans="2:3" ht="12.75">
      <c r="B105">
        <f>IF($A105=0,"",VLOOKUP($A105,Inschr!$B:$N,3,FALSE))</f>
      </c>
      <c r="C105">
        <f>IF($A105=0,"",VLOOKUP($A105,Inschr!$B:$N,4,FALSE))</f>
      </c>
    </row>
    <row r="106" spans="2:3" ht="12.75">
      <c r="B106">
        <f>IF($A106=0,"",VLOOKUP($A106,Inschr!$B:$N,3,FALSE))</f>
      </c>
      <c r="C106">
        <f>IF($A106=0,"",VLOOKUP($A106,Inschr!$B:$N,4,FALSE))</f>
      </c>
    </row>
    <row r="107" spans="2:3" ht="12.75">
      <c r="B107">
        <f>IF($A107=0,"",VLOOKUP($A107,Inschr!$B:$N,3,FALSE))</f>
      </c>
      <c r="C107">
        <f>IF($A107=0,"",VLOOKUP($A107,Inschr!$B:$N,4,FALSE))</f>
      </c>
    </row>
    <row r="108" spans="2:3" ht="12.75">
      <c r="B108">
        <f>IF($A108=0,"",VLOOKUP($A108,Inschr!$B:$N,3,FALSE))</f>
      </c>
      <c r="C108">
        <f>IF($A108=0,"",VLOOKUP($A108,Inschr!$B:$N,4,FALSE))</f>
      </c>
    </row>
    <row r="109" spans="2:3" ht="12.75">
      <c r="B109">
        <f>IF($A109=0,"",VLOOKUP($A109,Inschr!$B:$N,3,FALSE))</f>
      </c>
      <c r="C109">
        <f>IF($A109=0,"",VLOOKUP($A109,Inschr!$B:$N,4,FALSE))</f>
      </c>
    </row>
    <row r="110" spans="2:3" ht="12.75">
      <c r="B110">
        <f>IF($A110=0,"",VLOOKUP($A110,Inschr!$B:$N,3,FALSE))</f>
      </c>
      <c r="C110">
        <f>IF($A110=0,"",VLOOKUP($A110,Inschr!$B:$N,4,FALSE))</f>
      </c>
    </row>
    <row r="111" spans="2:3" ht="12.75">
      <c r="B111">
        <f>IF($A111=0,"",VLOOKUP($A111,Inschr!$B:$N,3,FALSE))</f>
      </c>
      <c r="C111">
        <f>IF($A111=0,"",VLOOKUP($A111,Inschr!$B:$N,4,FALSE))</f>
      </c>
    </row>
    <row r="112" spans="2:3" ht="12.75">
      <c r="B112">
        <f>IF($A112=0,"",VLOOKUP($A112,Inschr!$B:$N,3,FALSE))</f>
      </c>
      <c r="C112">
        <f>IF($A112=0,"",VLOOKUP($A112,Inschr!$B:$N,4,FALSE))</f>
      </c>
    </row>
    <row r="113" spans="2:3" ht="12.75">
      <c r="B113">
        <f>IF($A113=0,"",VLOOKUP($A113,Inschr!$B:$N,3,FALSE))</f>
      </c>
      <c r="C113">
        <f>IF($A113=0,"",VLOOKUP($A113,Inschr!$B:$N,4,FALSE))</f>
      </c>
    </row>
    <row r="114" spans="2:3" ht="12.75">
      <c r="B114">
        <f>IF($A114=0,"",VLOOKUP($A114,Inschr!$B:$N,3,FALSE))</f>
      </c>
      <c r="C114">
        <f>IF($A114=0,"",VLOOKUP($A114,Inschr!$B:$N,4,FALSE))</f>
      </c>
    </row>
    <row r="115" spans="2:3" ht="12.75">
      <c r="B115">
        <f>IF($A115=0,"",VLOOKUP($A115,Inschr!$B:$N,3,FALSE))</f>
      </c>
      <c r="C115">
        <f>IF($A115=0,"",VLOOKUP($A115,Inschr!$B:$N,4,FALSE))</f>
      </c>
    </row>
    <row r="116" spans="2:3" ht="12.75">
      <c r="B116">
        <f>IF($A116=0,"",VLOOKUP($A116,Inschr!$B:$N,3,FALSE))</f>
      </c>
      <c r="C116">
        <f>IF($A116=0,"",VLOOKUP($A116,Inschr!$B:$N,4,FALSE))</f>
      </c>
    </row>
    <row r="117" spans="2:3" ht="12.75">
      <c r="B117">
        <f>IF($A117=0,"",VLOOKUP($A117,Inschr!$B:$N,3,FALSE))</f>
      </c>
      <c r="C117">
        <f>IF($A117=0,"",VLOOKUP($A117,Inschr!$B:$N,4,FALSE))</f>
      </c>
    </row>
    <row r="118" spans="2:3" ht="12.75">
      <c r="B118">
        <f>IF($A118=0,"",VLOOKUP($A118,Inschr!$B:$N,3,FALSE))</f>
      </c>
      <c r="C118">
        <f>IF($A118=0,"",VLOOKUP($A118,Inschr!$B:$N,4,FALSE))</f>
      </c>
    </row>
    <row r="119" spans="2:3" ht="12.75">
      <c r="B119">
        <f>IF($A119=0,"",VLOOKUP($A119,Inschr!$B:$N,3,FALSE))</f>
      </c>
      <c r="C119">
        <f>IF($A119=0,"",VLOOKUP($A119,Inschr!$B:$N,4,FALSE))</f>
      </c>
    </row>
    <row r="120" spans="2:3" ht="12.75">
      <c r="B120">
        <f>IF($A120=0,"",VLOOKUP($A120,Inschr!$B:$N,3,FALSE))</f>
      </c>
      <c r="C120">
        <f>IF($A120=0,"",VLOOKUP($A120,Inschr!$B:$N,4,FALSE))</f>
      </c>
    </row>
    <row r="121" spans="2:3" ht="12.75">
      <c r="B121">
        <f>IF($A121=0,"",VLOOKUP($A121,Inschr!$B:$N,3,FALSE))</f>
      </c>
      <c r="C121">
        <f>IF($A121=0,"",VLOOKUP($A121,Inschr!$B:$N,4,FALSE))</f>
      </c>
    </row>
    <row r="122" spans="2:3" ht="12.75">
      <c r="B122">
        <f>IF($A122=0,"",VLOOKUP($A122,Inschr!$B:$N,3,FALSE))</f>
      </c>
      <c r="C122">
        <f>IF($A122=0,"",VLOOKUP($A122,Inschr!$B:$N,4,FALSE))</f>
      </c>
    </row>
    <row r="123" spans="2:3" ht="12.75">
      <c r="B123">
        <f>IF($A123=0,"",VLOOKUP($A123,Inschr!$B:$N,3,FALSE))</f>
      </c>
      <c r="C123">
        <f>IF($A123=0,"",VLOOKUP($A123,Inschr!$B:$N,4,FALSE))</f>
      </c>
    </row>
    <row r="124" spans="2:3" ht="12.75">
      <c r="B124">
        <f>IF($A124=0,"",VLOOKUP($A124,Inschr!$B:$N,3,FALSE))</f>
      </c>
      <c r="C124">
        <f>IF($A124=0,"",VLOOKUP($A124,Inschr!$B:$N,4,FALSE))</f>
      </c>
    </row>
    <row r="125" spans="2:3" ht="12.75">
      <c r="B125">
        <f>IF($A125=0,"",VLOOKUP($A125,Inschr!$B:$N,3,FALSE))</f>
      </c>
      <c r="C125">
        <f>IF($A125=0,"",VLOOKUP($A125,Inschr!$B:$N,4,FALSE))</f>
      </c>
    </row>
    <row r="126" spans="2:3" ht="12.75">
      <c r="B126">
        <f>IF($A126=0,"",VLOOKUP($A126,Inschr!$B:$N,3,FALSE))</f>
      </c>
      <c r="C126">
        <f>IF($A126=0,"",VLOOKUP($A126,Inschr!$B:$N,4,FALSE))</f>
      </c>
    </row>
    <row r="127" spans="2:3" ht="12.75">
      <c r="B127">
        <f>IF($A127=0,"",VLOOKUP($A127,Inschr!$B:$N,3,FALSE))</f>
      </c>
      <c r="C127">
        <f>IF($A127=0,"",VLOOKUP($A127,Inschr!$B:$N,4,FALSE))</f>
      </c>
    </row>
    <row r="128" spans="2:3" ht="12.75">
      <c r="B128">
        <f>IF($A128=0,"",VLOOKUP($A128,Inschr!$B:$N,3,FALSE))</f>
      </c>
      <c r="C128">
        <f>IF($A128=0,"",VLOOKUP($A128,Inschr!$B:$N,4,FALSE))</f>
      </c>
    </row>
    <row r="129" spans="2:3" ht="12.75">
      <c r="B129">
        <f>IF($A129=0,"",VLOOKUP($A129,Inschr!$B:$N,3,FALSE))</f>
      </c>
      <c r="C129">
        <f>IF($A129=0,"",VLOOKUP($A129,Inschr!$B:$N,4,FALSE))</f>
      </c>
    </row>
    <row r="130" spans="2:3" ht="12.75">
      <c r="B130">
        <f>IF($A130=0,"",VLOOKUP($A130,Inschr!$B:$N,3,FALSE))</f>
      </c>
      <c r="C130">
        <f>IF($A130=0,"",VLOOKUP($A130,Inschr!$B:$N,4,FALSE))</f>
      </c>
    </row>
    <row r="131" spans="2:3" ht="12.75">
      <c r="B131">
        <f>IF($A131=0,"",VLOOKUP($A131,Inschr!$B:$N,3,FALSE))</f>
      </c>
      <c r="C131">
        <f>IF($A131=0,"",VLOOKUP($A131,Inschr!$B:$N,4,FALSE))</f>
      </c>
    </row>
    <row r="132" spans="2:3" ht="12.75">
      <c r="B132">
        <f>IF($A132=0,"",VLOOKUP($A132,Inschr!$B:$N,3,FALSE))</f>
      </c>
      <c r="C132">
        <f>IF($A132=0,"",VLOOKUP($A132,Inschr!$B:$N,4,FALSE))</f>
      </c>
    </row>
    <row r="133" spans="2:3" ht="12.75">
      <c r="B133">
        <f>IF($A133=0,"",VLOOKUP($A133,Inschr!$B:$N,3,FALSE))</f>
      </c>
      <c r="C133">
        <f>IF($A133=0,"",VLOOKUP($A133,Inschr!$B:$N,4,FALSE))</f>
      </c>
    </row>
    <row r="134" spans="2:3" ht="12.75">
      <c r="B134">
        <f>IF($A134=0,"",VLOOKUP($A134,Inschr!$B:$N,3,FALSE))</f>
      </c>
      <c r="C134">
        <f>IF($A134=0,"",VLOOKUP($A134,Inschr!$B:$N,4,FALSE))</f>
      </c>
    </row>
    <row r="135" spans="2:3" ht="12.75">
      <c r="B135">
        <f>IF($A135=0,"",VLOOKUP($A135,Inschr!$B:$N,3,FALSE))</f>
      </c>
      <c r="C135">
        <f>IF($A135=0,"",VLOOKUP($A135,Inschr!$B:$N,4,FALSE))</f>
      </c>
    </row>
    <row r="136" spans="2:3" ht="12.75">
      <c r="B136">
        <f>IF($A136=0,"",VLOOKUP($A136,Inschr!$B:$N,3,FALSE))</f>
      </c>
      <c r="C136">
        <f>IF($A136=0,"",VLOOKUP($A136,Inschr!$B:$N,4,FALSE))</f>
      </c>
    </row>
    <row r="137" spans="2:3" ht="12.75">
      <c r="B137">
        <f>IF($A137=0,"",VLOOKUP($A137,Inschr!$B:$N,3,FALSE))</f>
      </c>
      <c r="C137">
        <f>IF($A137=0,"",VLOOKUP($A137,Inschr!$B:$N,4,FALSE))</f>
      </c>
    </row>
    <row r="138" spans="2:3" ht="12.75">
      <c r="B138">
        <f>IF($A138=0,"",VLOOKUP($A138,Inschr!$B:$N,3,FALSE))</f>
      </c>
      <c r="C138">
        <f>IF($A138=0,"",VLOOKUP($A138,Inschr!$B:$N,4,FALSE))</f>
      </c>
    </row>
    <row r="139" spans="2:3" ht="12.75">
      <c r="B139">
        <f>IF($A139=0,"",VLOOKUP($A139,Inschr!$B:$N,3,FALSE))</f>
      </c>
      <c r="C139">
        <f>IF($A139=0,"",VLOOKUP($A139,Inschr!$B:$N,4,FALSE))</f>
      </c>
    </row>
    <row r="140" spans="2:3" ht="12.75">
      <c r="B140">
        <f>IF($A140=0,"",VLOOKUP($A140,Inschr!$B:$N,3,FALSE))</f>
      </c>
      <c r="C140">
        <f>IF($A140=0,"",VLOOKUP($A140,Inschr!$B:$N,4,FALSE))</f>
      </c>
    </row>
    <row r="141" spans="2:3" ht="12.75">
      <c r="B141">
        <f>IF($A141=0,"",VLOOKUP($A141,Inschr!$B:$N,3,FALSE))</f>
      </c>
      <c r="C141">
        <f>IF($A141=0,"",VLOOKUP($A141,Inschr!$B:$N,4,FALSE))</f>
      </c>
    </row>
    <row r="142" spans="2:3" ht="12.75">
      <c r="B142">
        <f>IF($A142=0,"",VLOOKUP($A142,Inschr!$B:$N,3,FALSE))</f>
      </c>
      <c r="C142">
        <f>IF($A142=0,"",VLOOKUP($A142,Inschr!$B:$N,4,FALSE))</f>
      </c>
    </row>
    <row r="143" spans="2:3" ht="12.75">
      <c r="B143">
        <f>IF($A143=0,"",VLOOKUP($A143,Inschr!$B:$N,3,FALSE))</f>
      </c>
      <c r="C143">
        <f>IF($A143=0,"",VLOOKUP($A143,Inschr!$B:$N,4,FALSE))</f>
      </c>
    </row>
    <row r="144" spans="2:3" ht="12.75">
      <c r="B144">
        <f>IF($A144=0,"",VLOOKUP($A144,Inschr!$B:$N,3,FALSE))</f>
      </c>
      <c r="C144">
        <f>IF($A144=0,"",VLOOKUP($A144,Inschr!$B:$N,4,FALSE))</f>
      </c>
    </row>
    <row r="145" spans="2:3" ht="12.75">
      <c r="B145">
        <f>IF($A145=0,"",VLOOKUP($A145,Inschr!$B:$N,3,FALSE))</f>
      </c>
      <c r="C145">
        <f>IF($A145=0,"",VLOOKUP($A145,Inschr!$B:$N,4,FALSE))</f>
      </c>
    </row>
    <row r="146" spans="2:3" ht="12.75">
      <c r="B146">
        <f>IF($A146=0,"",VLOOKUP($A146,Inschr!$B:$N,3,FALSE))</f>
      </c>
      <c r="C146">
        <f>IF($A146=0,"",VLOOKUP($A146,Inschr!$B:$N,4,FALSE))</f>
      </c>
    </row>
    <row r="147" spans="2:3" ht="12.75">
      <c r="B147">
        <f>IF($A147=0,"",VLOOKUP($A147,Inschr!$B:$N,3,FALSE))</f>
      </c>
      <c r="C147">
        <f>IF($A147=0,"",VLOOKUP($A147,Inschr!$B:$N,4,FALSE))</f>
      </c>
    </row>
    <row r="148" spans="2:3" ht="12.75">
      <c r="B148">
        <f>IF($A148=0,"",VLOOKUP($A148,Inschr!$B:$N,3,FALSE))</f>
      </c>
      <c r="C148">
        <f>IF($A148=0,"",VLOOKUP($A148,Inschr!$B:$N,4,FALSE))</f>
      </c>
    </row>
    <row r="149" spans="2:3" ht="12.75">
      <c r="B149">
        <f>IF($A149=0,"",VLOOKUP($A149,Inschr!$B:$N,3,FALSE))</f>
      </c>
      <c r="C149">
        <f>IF($A149=0,"",VLOOKUP($A149,Inschr!$B:$N,4,FALSE))</f>
      </c>
    </row>
    <row r="150" spans="2:3" ht="12.75">
      <c r="B150">
        <f>IF($A150=0,"",VLOOKUP($A150,Inschr!$B:$N,3,FALSE))</f>
      </c>
      <c r="C150">
        <f>IF($A150=0,"",VLOOKUP($A150,Inschr!$B:$N,4,FALSE))</f>
      </c>
    </row>
    <row r="151" spans="2:3" ht="12.75">
      <c r="B151">
        <f>IF($A151=0,"",VLOOKUP($A151,Inschr!$B:$N,3,FALSE))</f>
      </c>
      <c r="C151">
        <f>IF($A151=0,"",VLOOKUP($A151,Inschr!$B:$N,4,FALSE))</f>
      </c>
    </row>
    <row r="152" spans="2:3" ht="12.75">
      <c r="B152">
        <f>IF($A152=0,"",VLOOKUP($A152,Inschr!$B:$N,3,FALSE))</f>
      </c>
      <c r="C152">
        <f>IF($A152=0,"",VLOOKUP($A152,Inschr!$B:$N,4,FALSE))</f>
      </c>
    </row>
    <row r="153" spans="2:3" ht="12.75">
      <c r="B153">
        <f>IF($A153=0,"",VLOOKUP($A153,Inschr!$B:$N,3,FALSE))</f>
      </c>
      <c r="C153">
        <f>IF($A153=0,"",VLOOKUP($A153,Inschr!$B:$N,4,FALSE))</f>
      </c>
    </row>
    <row r="154" spans="2:3" ht="12.75">
      <c r="B154">
        <f>IF($A154=0,"",VLOOKUP($A154,Inschr!$B:$N,3,FALSE))</f>
      </c>
      <c r="C154">
        <f>IF($A154=0,"",VLOOKUP($A154,Inschr!$B:$N,4,FALSE))</f>
      </c>
    </row>
    <row r="155" spans="2:3" ht="12.75">
      <c r="B155">
        <f>IF($A155=0,"",VLOOKUP($A155,Inschr!$B:$N,3,FALSE))</f>
      </c>
      <c r="C155">
        <f>IF($A155=0,"",VLOOKUP($A155,Inschr!$B:$N,4,FALSE))</f>
      </c>
    </row>
    <row r="156" spans="2:3" ht="12.75">
      <c r="B156">
        <f>IF($A156=0,"",VLOOKUP($A156,Inschr!$B:$N,3,FALSE))</f>
      </c>
      <c r="C156">
        <f>IF($A156=0,"",VLOOKUP($A156,Inschr!$B:$N,4,FALSE))</f>
      </c>
    </row>
    <row r="157" spans="2:3" ht="12.75">
      <c r="B157">
        <f>IF($A157=0,"",VLOOKUP($A157,Inschr!$B:$N,3,FALSE))</f>
      </c>
      <c r="C157">
        <f>IF($A157=0,"",VLOOKUP($A157,Inschr!$B:$N,4,FALSE))</f>
      </c>
    </row>
    <row r="158" spans="2:3" ht="12.75">
      <c r="B158">
        <f>IF($A158=0,"",VLOOKUP($A158,Inschr!$B:$N,3,FALSE))</f>
      </c>
      <c r="C158">
        <f>IF($A158=0,"",VLOOKUP($A158,Inschr!$B:$N,4,FALSE))</f>
      </c>
    </row>
    <row r="159" spans="2:3" ht="12.75">
      <c r="B159">
        <f>IF($A159=0,"",VLOOKUP($A159,Inschr!$B:$N,3,FALSE))</f>
      </c>
      <c r="C159">
        <f>IF($A159=0,"",VLOOKUP($A159,Inschr!$B:$N,4,FALSE))</f>
      </c>
    </row>
    <row r="160" spans="2:3" ht="12.75">
      <c r="B160">
        <f>IF($A160=0,"",VLOOKUP($A160,Inschr!$B:$N,3,FALSE))</f>
      </c>
      <c r="C160">
        <f>IF($A160=0,"",VLOOKUP($A160,Inschr!$B:$N,4,FALSE))</f>
      </c>
    </row>
    <row r="161" spans="2:3" ht="12.75">
      <c r="B161">
        <f>IF($A161=0,"",VLOOKUP($A161,Inschr!$B:$N,3,FALSE))</f>
      </c>
      <c r="C161">
        <f>IF($A161=0,"",VLOOKUP($A161,Inschr!$B:$N,4,FALSE))</f>
      </c>
    </row>
    <row r="162" spans="2:3" ht="12.75">
      <c r="B162">
        <f>IF($A162=0,"",VLOOKUP($A162,Inschr!$B:$N,3,FALSE))</f>
      </c>
      <c r="C162">
        <f>IF($A162=0,"",VLOOKUP($A162,Inschr!$B:$N,4,FALSE))</f>
      </c>
    </row>
    <row r="163" spans="2:3" ht="12.75">
      <c r="B163">
        <f>IF($A163=0,"",VLOOKUP($A163,Inschr!$B:$N,3,FALSE))</f>
      </c>
      <c r="C163">
        <f>IF($A163=0,"",VLOOKUP($A163,Inschr!$B:$N,4,FALSE))</f>
      </c>
    </row>
    <row r="164" spans="2:3" ht="12.75">
      <c r="B164">
        <f>IF($A164=0,"",VLOOKUP($A164,Inschr!$B:$N,3,FALSE))</f>
      </c>
      <c r="C164">
        <f>IF($A164=0,"",VLOOKUP($A164,Inschr!$B:$N,4,FALSE))</f>
      </c>
    </row>
    <row r="165" spans="2:3" ht="12.75">
      <c r="B165">
        <f>IF($A165=0,"",VLOOKUP($A165,Inschr!$B:$N,3,FALSE))</f>
      </c>
      <c r="C165">
        <f>IF($A165=0,"",VLOOKUP($A165,Inschr!$B:$N,4,FALSE))</f>
      </c>
    </row>
    <row r="166" spans="2:3" ht="12.75">
      <c r="B166">
        <f>IF($A166=0,"",VLOOKUP($A166,Inschr!$B:$N,3,FALSE))</f>
      </c>
      <c r="C166">
        <f>IF($A166=0,"",VLOOKUP($A166,Inschr!$B:$N,4,FALSE))</f>
      </c>
    </row>
    <row r="167" spans="2:3" ht="12.75">
      <c r="B167">
        <f>IF($A167=0,"",VLOOKUP($A167,Inschr!$B:$N,3,FALSE))</f>
      </c>
      <c r="C167">
        <f>IF($A167=0,"",VLOOKUP($A167,Inschr!$B:$N,4,FALSE))</f>
      </c>
    </row>
    <row r="168" spans="2:3" ht="12.75">
      <c r="B168">
        <f>IF($A168=0,"",VLOOKUP($A168,Inschr!$B:$N,3,FALSE))</f>
      </c>
      <c r="C168">
        <f>IF($A168=0,"",VLOOKUP($A168,Inschr!$B:$N,4,FALSE))</f>
      </c>
    </row>
    <row r="169" spans="2:3" ht="12.75">
      <c r="B169">
        <f>IF($A169=0,"",VLOOKUP($A169,Inschr!$B:$N,3,FALSE))</f>
      </c>
      <c r="C169">
        <f>IF($A169=0,"",VLOOKUP($A169,Inschr!$B:$N,4,FALSE))</f>
      </c>
    </row>
    <row r="170" spans="2:3" ht="12.75">
      <c r="B170">
        <f>IF($A170=0,"",VLOOKUP($A170,Inschr!$B:$N,3,FALSE))</f>
      </c>
      <c r="C170">
        <f>IF($A170=0,"",VLOOKUP($A170,Inschr!$B:$N,4,FALSE))</f>
      </c>
    </row>
    <row r="171" spans="2:3" ht="12.75">
      <c r="B171">
        <f>IF($A171=0,"",VLOOKUP($A171,Inschr!$B:$N,3,FALSE))</f>
      </c>
      <c r="C171">
        <f>IF($A171=0,"",VLOOKUP($A171,Inschr!$B:$N,4,FALSE))</f>
      </c>
    </row>
    <row r="172" spans="2:3" ht="12.75">
      <c r="B172">
        <f>IF($A172=0,"",VLOOKUP($A172,Inschr!$B:$N,3,FALSE))</f>
      </c>
      <c r="C172">
        <f>IF($A172=0,"",VLOOKUP($A172,Inschr!$B:$N,4,FALSE))</f>
      </c>
    </row>
    <row r="173" spans="2:3" ht="12.75">
      <c r="B173">
        <f>IF($A173=0,"",VLOOKUP($A173,Inschr!$B:$N,3,FALSE))</f>
      </c>
      <c r="C173">
        <f>IF($A173=0,"",VLOOKUP($A173,Inschr!$B:$N,4,FALSE))</f>
      </c>
    </row>
    <row r="174" spans="2:3" ht="12.75">
      <c r="B174">
        <f>IF($A174=0,"",VLOOKUP($A174,Inschr!$B:$N,3,FALSE))</f>
      </c>
      <c r="C174">
        <f>IF($A174=0,"",VLOOKUP($A174,Inschr!$B:$N,4,FALSE))</f>
      </c>
    </row>
    <row r="175" spans="2:3" ht="12.75">
      <c r="B175">
        <f>IF($A175=0,"",VLOOKUP($A175,Inschr!$B:$N,3,FALSE))</f>
      </c>
      <c r="C175">
        <f>IF($A175=0,"",VLOOKUP($A175,Inschr!$B:$N,4,FALSE))</f>
      </c>
    </row>
    <row r="176" spans="2:3" ht="12.75">
      <c r="B176">
        <f>IF($A176=0,"",VLOOKUP($A176,Inschr!$B:$N,3,FALSE))</f>
      </c>
      <c r="C176">
        <f>IF($A176=0,"",VLOOKUP($A176,Inschr!$B:$N,4,FALSE))</f>
      </c>
    </row>
    <row r="177" spans="2:3" ht="12.75">
      <c r="B177">
        <f>IF($A177=0,"",VLOOKUP($A177,Inschr!$B:$N,3,FALSE))</f>
      </c>
      <c r="C177">
        <f>IF($A177=0,"",VLOOKUP($A177,Inschr!$B:$N,4,FALSE))</f>
      </c>
    </row>
    <row r="178" spans="2:3" ht="12.75">
      <c r="B178">
        <f>IF($A178=0,"",VLOOKUP($A178,Inschr!$B:$N,3,FALSE))</f>
      </c>
      <c r="C178">
        <f>IF($A178=0,"",VLOOKUP($A178,Inschr!$B:$N,4,FALSE))</f>
      </c>
    </row>
    <row r="179" spans="2:3" ht="12.75">
      <c r="B179">
        <f>IF($A179=0,"",VLOOKUP($A179,Inschr!$B:$N,3,FALSE))</f>
      </c>
      <c r="C179">
        <f>IF($A179=0,"",VLOOKUP($A179,Inschr!$B:$N,4,FALSE))</f>
      </c>
    </row>
    <row r="180" spans="2:3" ht="12.75">
      <c r="B180">
        <f>IF($A180=0,"",VLOOKUP($A180,Inschr!$B:$N,3,FALSE))</f>
      </c>
      <c r="C180">
        <f>IF($A180=0,"",VLOOKUP($A180,Inschr!$B:$N,4,FALSE))</f>
      </c>
    </row>
    <row r="181" spans="2:3" ht="12.75">
      <c r="B181">
        <f>IF($A181=0,"",VLOOKUP($A181,Inschr!$B:$N,3,FALSE))</f>
      </c>
      <c r="C181">
        <f>IF($A181=0,"",VLOOKUP($A181,Inschr!$B:$N,4,FALSE))</f>
      </c>
    </row>
    <row r="182" spans="2:3" ht="12.75">
      <c r="B182">
        <f>IF($A182=0,"",VLOOKUP($A182,Inschr!$B:$N,3,FALSE))</f>
      </c>
      <c r="C182">
        <f>IF($A182=0,"",VLOOKUP($A182,Inschr!$B:$N,4,FALSE))</f>
      </c>
    </row>
    <row r="183" spans="2:3" ht="12.75">
      <c r="B183">
        <f>IF($A183=0,"",VLOOKUP($A183,Inschr!$B:$N,3,FALSE))</f>
      </c>
      <c r="C183">
        <f>IF($A183=0,"",VLOOKUP($A183,Inschr!$B:$N,4,FALSE))</f>
      </c>
    </row>
    <row r="184" spans="2:3" ht="12.75">
      <c r="B184">
        <f>IF($A184=0,"",VLOOKUP($A184,Inschr!$B:$N,3,FALSE))</f>
      </c>
      <c r="C184">
        <f>IF($A184=0,"",VLOOKUP($A184,Inschr!$B:$N,4,FALSE))</f>
      </c>
    </row>
    <row r="185" spans="2:3" ht="12.75">
      <c r="B185">
        <f>IF($A185=0,"",VLOOKUP($A185,Inschr!$B:$N,3,FALSE))</f>
      </c>
      <c r="C185">
        <f>IF($A185=0,"",VLOOKUP($A185,Inschr!$B:$N,4,FALSE))</f>
      </c>
    </row>
    <row r="186" spans="2:3" ht="12.75">
      <c r="B186">
        <f>IF($A186=0,"",VLOOKUP($A186,Inschr!$B:$N,3,FALSE))</f>
      </c>
      <c r="C186">
        <f>IF($A186=0,"",VLOOKUP($A186,Inschr!$B:$N,4,FALSE))</f>
      </c>
    </row>
    <row r="187" spans="2:3" ht="12.75">
      <c r="B187">
        <f>IF($A187=0,"",VLOOKUP($A187,Inschr!$B:$N,3,FALSE))</f>
      </c>
      <c r="C187">
        <f>IF($A187=0,"",VLOOKUP($A187,Inschr!$B:$N,4,FALSE))</f>
      </c>
    </row>
    <row r="188" spans="2:3" ht="12.75">
      <c r="B188">
        <f>IF($A188=0,"",VLOOKUP($A188,Inschr!$B:$N,3,FALSE))</f>
      </c>
      <c r="C188">
        <f>IF($A188=0,"",VLOOKUP($A188,Inschr!$B:$N,4,FALSE))</f>
      </c>
    </row>
    <row r="189" spans="2:3" ht="12.75">
      <c r="B189">
        <f>IF($A189=0,"",VLOOKUP($A189,Inschr!$B:$N,3,FALSE))</f>
      </c>
      <c r="C189">
        <f>IF($A189=0,"",VLOOKUP($A189,Inschr!$B:$N,4,FALSE))</f>
      </c>
    </row>
    <row r="190" spans="2:3" ht="12.75">
      <c r="B190">
        <f>IF($A190=0,"",VLOOKUP($A190,Inschr!$B:$N,3,FALSE))</f>
      </c>
      <c r="C190">
        <f>IF($A190=0,"",VLOOKUP($A190,Inschr!$B:$N,4,FALSE))</f>
      </c>
    </row>
    <row r="191" spans="2:3" ht="12.75">
      <c r="B191">
        <f>IF($A191=0,"",VLOOKUP($A191,Inschr!$B:$N,3,FALSE))</f>
      </c>
      <c r="C191">
        <f>IF($A191=0,"",VLOOKUP($A191,Inschr!$B:$N,4,FALSE))</f>
      </c>
    </row>
    <row r="192" spans="2:3" ht="12.75">
      <c r="B192">
        <f>IF($A192=0,"",VLOOKUP($A192,Inschr!$B:$N,3,FALSE))</f>
      </c>
      <c r="C192">
        <f>IF($A192=0,"",VLOOKUP($A192,Inschr!$B:$N,4,FALSE))</f>
      </c>
    </row>
    <row r="193" spans="2:3" ht="12.75">
      <c r="B193">
        <f>IF($A193=0,"",VLOOKUP($A193,Inschr!$B:$N,3,FALSE))</f>
      </c>
      <c r="C193">
        <f>IF($A193=0,"",VLOOKUP($A193,Inschr!$B:$N,4,FALSE))</f>
      </c>
    </row>
    <row r="194" spans="2:3" ht="12.75">
      <c r="B194">
        <f>IF($A194=0,"",VLOOKUP($A194,Inschr!$B:$N,3,FALSE))</f>
      </c>
      <c r="C194">
        <f>IF($A194=0,"",VLOOKUP($A194,Inschr!$B:$N,4,FALSE))</f>
      </c>
    </row>
    <row r="195" spans="2:3" ht="12.75">
      <c r="B195">
        <f>IF($A195=0,"",VLOOKUP($A195,Inschr!$B:$N,3,FALSE))</f>
      </c>
      <c r="C195">
        <f>IF($A195=0,"",VLOOKUP($A195,Inschr!$B:$N,4,FALSE))</f>
      </c>
    </row>
    <row r="196" spans="2:3" ht="12.75">
      <c r="B196">
        <f>IF($A196=0,"",VLOOKUP($A196,Inschr!$B:$N,3,FALSE))</f>
      </c>
      <c r="C196">
        <f>IF($A196=0,"",VLOOKUP($A196,Inschr!$B:$N,4,FALSE))</f>
      </c>
    </row>
    <row r="197" spans="2:3" ht="12.75">
      <c r="B197">
        <f>IF($A197=0,"",VLOOKUP($A197,Inschr!$B:$N,3,FALSE))</f>
      </c>
      <c r="C197">
        <f>IF($A197=0,"",VLOOKUP($A197,Inschr!$B:$N,4,FALSE))</f>
      </c>
    </row>
    <row r="198" spans="2:3" ht="12.75">
      <c r="B198">
        <f>IF($A198=0,"",VLOOKUP($A198,Inschr!$B:$N,3,FALSE))</f>
      </c>
      <c r="C198">
        <f>IF($A198=0,"",VLOOKUP($A198,Inschr!$B:$N,4,FALSE))</f>
      </c>
    </row>
    <row r="199" spans="2:3" ht="12.75">
      <c r="B199">
        <f>IF($A199=0,"",VLOOKUP($A199,Inschr!$B:$N,3,FALSE))</f>
      </c>
      <c r="C199">
        <f>IF($A199=0,"",VLOOKUP($A199,Inschr!$B:$N,4,FALSE))</f>
      </c>
    </row>
    <row r="200" spans="2:3" ht="12.75">
      <c r="B200">
        <f>IF($A200=0,"",VLOOKUP($A200,Inschr!$B:$N,3,FALSE))</f>
      </c>
      <c r="C200">
        <f>IF($A200=0,"",VLOOKUP($A200,Inschr!$B:$N,4,FALSE))</f>
      </c>
    </row>
    <row r="201" spans="2:3" ht="12.75">
      <c r="B201">
        <f>IF($A201=0,"",VLOOKUP($A201,Inschr!$B:$N,3,FALSE))</f>
      </c>
      <c r="C201">
        <f>IF($A201=0,"",VLOOKUP($A201,Inschr!$B:$N,4,FALSE))</f>
      </c>
    </row>
    <row r="202" spans="2:3" ht="12.75">
      <c r="B202">
        <f>IF($A202=0,"",VLOOKUP($A202,Inschr!$B:$N,3,FALSE))</f>
      </c>
      <c r="C202">
        <f>IF($A202=0,"",VLOOKUP($A202,Inschr!$B:$N,4,FALSE))</f>
      </c>
    </row>
    <row r="203" spans="2:3" ht="12.75">
      <c r="B203">
        <f>IF($A203=0,"",VLOOKUP($A203,Inschr!$B:$N,3,FALSE))</f>
      </c>
      <c r="C203">
        <f>IF($A203=0,"",VLOOKUP($A203,Inschr!$B:$N,4,FALSE))</f>
      </c>
    </row>
    <row r="204" spans="2:3" ht="12.75">
      <c r="B204">
        <f>IF($A204=0,"",VLOOKUP($A204,Inschr!$B:$N,3,FALSE))</f>
      </c>
      <c r="C204">
        <f>IF($A204=0,"",VLOOKUP($A204,Inschr!$B:$N,4,FALSE))</f>
      </c>
    </row>
    <row r="205" spans="2:3" ht="12.75">
      <c r="B205">
        <f>IF($A205=0,"",VLOOKUP($A205,Inschr!$B:$N,3,FALSE))</f>
      </c>
      <c r="C205">
        <f>IF($A205=0,"",VLOOKUP($A205,Inschr!$B:$N,4,FALSE))</f>
      </c>
    </row>
    <row r="206" spans="2:3" ht="12.75">
      <c r="B206">
        <f>IF($A206=0,"",VLOOKUP($A206,Inschr!$B:$N,3,FALSE))</f>
      </c>
      <c r="C206">
        <f>IF($A206=0,"",VLOOKUP($A206,Inschr!$B:$N,4,FALSE))</f>
      </c>
    </row>
    <row r="207" spans="2:3" ht="12.75">
      <c r="B207">
        <f>IF($A207=0,"",VLOOKUP($A207,Inschr!$B:$N,3,FALSE))</f>
      </c>
      <c r="C207">
        <f>IF($A207=0,"",VLOOKUP($A207,Inschr!$B:$N,4,FALSE))</f>
      </c>
    </row>
    <row r="208" spans="2:3" ht="12.75">
      <c r="B208">
        <f>IF($A208=0,"",VLOOKUP($A208,Inschr!$B:$N,3,FALSE))</f>
      </c>
      <c r="C208">
        <f>IF($A208=0,"",VLOOKUP($A208,Inschr!$B:$N,4,FALSE))</f>
      </c>
    </row>
    <row r="209" spans="2:3" ht="12.75">
      <c r="B209">
        <f>IF($A209=0,"",VLOOKUP($A209,Inschr!$B:$N,3,FALSE))</f>
      </c>
      <c r="C209">
        <f>IF($A209=0,"",VLOOKUP($A209,Inschr!$B:$N,4,FALSE))</f>
      </c>
    </row>
    <row r="210" spans="2:3" ht="12.75">
      <c r="B210">
        <f>IF($A210=0,"",VLOOKUP($A210,Inschr!$B:$N,3,FALSE))</f>
      </c>
      <c r="C210">
        <f>IF($A210=0,"",VLOOKUP($A210,Inschr!$B:$N,4,FALSE))</f>
      </c>
    </row>
    <row r="211" spans="2:3" ht="12.75">
      <c r="B211">
        <f>IF($A211=0,"",VLOOKUP($A211,Inschr!$B:$N,3,FALSE))</f>
      </c>
      <c r="C211">
        <f>IF($A211=0,"",VLOOKUP($A211,Inschr!$B:$N,4,FALSE))</f>
      </c>
    </row>
    <row r="212" spans="2:3" ht="12.75">
      <c r="B212">
        <f>IF($A212=0,"",VLOOKUP($A212,Inschr!$B:$N,3,FALSE))</f>
      </c>
      <c r="C212">
        <f>IF($A212=0,"",VLOOKUP($A212,Inschr!$B:$N,4,FALSE))</f>
      </c>
    </row>
    <row r="213" spans="2:3" ht="12.75">
      <c r="B213">
        <f>IF($A213=0,"",VLOOKUP($A213,Inschr!$B:$N,3,FALSE))</f>
      </c>
      <c r="C213">
        <f>IF($A213=0,"",VLOOKUP($A213,Inschr!$B:$N,4,FALSE))</f>
      </c>
    </row>
    <row r="214" spans="2:3" ht="12.75">
      <c r="B214">
        <f>IF($A214=0,"",VLOOKUP($A214,Inschr!$B:$N,3,FALSE))</f>
      </c>
      <c r="C214">
        <f>IF($A214=0,"",VLOOKUP($A214,Inschr!$B:$N,4,FALSE))</f>
      </c>
    </row>
    <row r="215" spans="2:3" ht="12.75">
      <c r="B215">
        <f>IF($A215=0,"",VLOOKUP($A215,Inschr!$B:$N,3,FALSE))</f>
      </c>
      <c r="C215">
        <f>IF($A215=0,"",VLOOKUP($A215,Inschr!$B:$N,4,FALSE))</f>
      </c>
    </row>
    <row r="216" spans="2:3" ht="12.75">
      <c r="B216">
        <f>IF($A216=0,"",VLOOKUP($A216,Inschr!$B:$N,3,FALSE))</f>
      </c>
      <c r="C216">
        <f>IF($A216=0,"",VLOOKUP($A216,Inschr!$B:$N,4,FALSE))</f>
      </c>
    </row>
    <row r="217" spans="2:3" ht="12.75">
      <c r="B217">
        <f>IF($A217=0,"",VLOOKUP($A217,Inschr!$B:$N,3,FALSE))</f>
      </c>
      <c r="C217">
        <f>IF($A217=0,"",VLOOKUP($A217,Inschr!$B:$N,4,FALSE))</f>
      </c>
    </row>
    <row r="218" spans="2:3" ht="12.75">
      <c r="B218">
        <f>IF($A218=0,"",VLOOKUP($A218,Inschr!$B:$N,3,FALSE))</f>
      </c>
      <c r="C218">
        <f>IF($A218=0,"",VLOOKUP($A218,Inschr!$B:$N,4,FALSE))</f>
      </c>
    </row>
    <row r="219" spans="2:3" ht="12.75">
      <c r="B219">
        <f>IF($A219=0,"",VLOOKUP($A219,Inschr!$B:$N,3,FALSE))</f>
      </c>
      <c r="C219">
        <f>IF($A219=0,"",VLOOKUP($A219,Inschr!$B:$N,4,FALSE))</f>
      </c>
    </row>
    <row r="220" spans="2:3" ht="12.75">
      <c r="B220">
        <f>IF($A220=0,"",VLOOKUP($A220,Inschr!$B:$N,3,FALSE))</f>
      </c>
      <c r="C220">
        <f>IF($A220=0,"",VLOOKUP($A220,Inschr!$B:$N,4,FALSE))</f>
      </c>
    </row>
    <row r="221" spans="2:3" ht="12.75">
      <c r="B221">
        <f>IF($A221=0,"",VLOOKUP($A221,Inschr!$B:$N,3,FALSE))</f>
      </c>
      <c r="C221">
        <f>IF($A221=0,"",VLOOKUP($A221,Inschr!$B:$N,4,FALSE))</f>
      </c>
    </row>
    <row r="222" spans="2:3" ht="12.75">
      <c r="B222">
        <f>IF($A222=0,"",VLOOKUP($A222,Inschr!$B:$N,3,FALSE))</f>
      </c>
      <c r="C222">
        <f>IF($A222=0,"",VLOOKUP($A222,Inschr!$B:$N,4,FALSE))</f>
      </c>
    </row>
    <row r="223" spans="2:3" ht="12.75">
      <c r="B223">
        <f>IF($A223=0,"",VLOOKUP($A223,Inschr!$B:$N,3,FALSE))</f>
      </c>
      <c r="C223">
        <f>IF($A223=0,"",VLOOKUP($A223,Inschr!$B:$N,4,FALSE))</f>
      </c>
    </row>
    <row r="224" spans="2:3" ht="12.75">
      <c r="B224">
        <f>IF($A224=0,"",VLOOKUP($A224,Inschr!$B:$N,3,FALSE))</f>
      </c>
      <c r="C224">
        <f>IF($A224=0,"",VLOOKUP($A224,Inschr!$B:$N,4,FALSE))</f>
      </c>
    </row>
    <row r="225" spans="2:3" ht="12.75">
      <c r="B225">
        <f>IF($A225=0,"",VLOOKUP($A225,Inschr!$B:$N,3,FALSE))</f>
      </c>
      <c r="C225">
        <f>IF($A225=0,"",VLOOKUP($A225,Inschr!$B:$N,4,FALSE))</f>
      </c>
    </row>
    <row r="226" spans="2:3" ht="12.75">
      <c r="B226">
        <f>IF($A226=0,"",VLOOKUP($A226,Inschr!$B:$N,3,FALSE))</f>
      </c>
      <c r="C226">
        <f>IF($A226=0,"",VLOOKUP($A226,Inschr!$B:$N,4,FALSE))</f>
      </c>
    </row>
    <row r="227" spans="2:3" ht="12.75">
      <c r="B227">
        <f>IF($A227=0,"",VLOOKUP($A227,Inschr!$B:$N,3,FALSE))</f>
      </c>
      <c r="C227">
        <f>IF($A227=0,"",VLOOKUP($A227,Inschr!$B:$N,4,FALSE))</f>
      </c>
    </row>
    <row r="228" spans="2:3" ht="12.75">
      <c r="B228">
        <f>IF($A228=0,"",VLOOKUP($A228,Inschr!$B:$N,3,FALSE))</f>
      </c>
      <c r="C228">
        <f>IF($A228=0,"",VLOOKUP($A228,Inschr!$B:$N,4,FALSE))</f>
      </c>
    </row>
    <row r="229" spans="2:3" ht="12.75">
      <c r="B229">
        <f>IF($A229=0,"",VLOOKUP($A229,Inschr!$B:$N,3,FALSE))</f>
      </c>
      <c r="C229">
        <f>IF($A229=0,"",VLOOKUP($A229,Inschr!$B:$N,4,FALSE))</f>
      </c>
    </row>
    <row r="230" spans="2:3" ht="12.75">
      <c r="B230">
        <f>IF($A230=0,"",VLOOKUP($A230,Inschr!$B:$N,3,FALSE))</f>
      </c>
      <c r="C230">
        <f>IF($A230=0,"",VLOOKUP($A230,Inschr!$B:$N,4,FALSE))</f>
      </c>
    </row>
    <row r="231" spans="2:3" ht="12.75">
      <c r="B231">
        <f>IF($A231=0,"",VLOOKUP($A231,Inschr!$B:$N,3,FALSE))</f>
      </c>
      <c r="C231">
        <f>IF($A231=0,"",VLOOKUP($A231,Inschr!$B:$N,4,FALSE))</f>
      </c>
    </row>
    <row r="232" spans="2:3" ht="12.75">
      <c r="B232">
        <f>IF($A232=0,"",VLOOKUP($A232,Inschr!$B:$N,3,FALSE))</f>
      </c>
      <c r="C232">
        <f>IF($A232=0,"",VLOOKUP($A232,Inschr!$B:$N,4,FALSE))</f>
      </c>
    </row>
    <row r="233" spans="2:3" ht="12.75">
      <c r="B233">
        <f>IF($A233=0,"",VLOOKUP($A233,Inschr!$B:$N,3,FALSE))</f>
      </c>
      <c r="C233">
        <f>IF($A233=0,"",VLOOKUP($A233,Inschr!$B:$N,4,FALSE))</f>
      </c>
    </row>
    <row r="234" spans="2:3" ht="12.75">
      <c r="B234">
        <f>IF($A234=0,"",VLOOKUP($A234,Inschr!$B:$N,3,FALSE))</f>
      </c>
      <c r="C234">
        <f>IF($A234=0,"",VLOOKUP($A234,Inschr!$B:$N,4,FALSE))</f>
      </c>
    </row>
    <row r="235" spans="2:3" ht="12.75">
      <c r="B235">
        <f>IF($A235=0,"",VLOOKUP($A235,Inschr!$B:$N,3,FALSE))</f>
      </c>
      <c r="C235">
        <f>IF($A235=0,"",VLOOKUP($A235,Inschr!$B:$N,4,FALSE))</f>
      </c>
    </row>
    <row r="236" spans="2:3" ht="12.75">
      <c r="B236">
        <f>IF($A236=0,"",VLOOKUP($A236,Inschr!$B:$N,3,FALSE))</f>
      </c>
      <c r="C236">
        <f>IF($A236=0,"",VLOOKUP($A236,Inschr!$B:$N,4,FALSE))</f>
      </c>
    </row>
    <row r="237" spans="2:3" ht="12.75">
      <c r="B237">
        <f>IF($A237=0,"",VLOOKUP($A237,Inschr!$B:$N,3,FALSE))</f>
      </c>
      <c r="C237">
        <f>IF($A237=0,"",VLOOKUP($A237,Inschr!$B:$N,4,FALSE))</f>
      </c>
    </row>
    <row r="238" spans="2:3" ht="12.75">
      <c r="B238">
        <f>IF($A238=0,"",VLOOKUP($A238,Inschr!$B:$N,3,FALSE))</f>
      </c>
      <c r="C238">
        <f>IF($A238=0,"",VLOOKUP($A238,Inschr!$B:$N,4,FALSE))</f>
      </c>
    </row>
    <row r="239" spans="2:3" ht="12.75">
      <c r="B239">
        <f>IF($A239=0,"",VLOOKUP($A239,Inschr!$B:$N,3,FALSE))</f>
      </c>
      <c r="C239">
        <f>IF($A239=0,"",VLOOKUP($A239,Inschr!$B:$N,4,FALSE))</f>
      </c>
    </row>
    <row r="240" spans="2:3" ht="12.75">
      <c r="B240">
        <f>IF($A240=0,"",VLOOKUP($A240,Inschr!$B:$N,3,FALSE))</f>
      </c>
      <c r="C240">
        <f>IF($A240=0,"",VLOOKUP($A240,Inschr!$B:$N,4,FALSE))</f>
      </c>
    </row>
    <row r="241" spans="2:3" ht="12.75">
      <c r="B241">
        <f>IF($A241=0,"",VLOOKUP($A241,Inschr!$B:$N,3,FALSE))</f>
      </c>
      <c r="C241">
        <f>IF($A241=0,"",VLOOKUP($A241,Inschr!$B:$N,4,FALSE))</f>
      </c>
    </row>
    <row r="242" spans="2:3" ht="12.75">
      <c r="B242">
        <f>IF($A242=0,"",VLOOKUP($A242,Inschr!$B:$N,3,FALSE))</f>
      </c>
      <c r="C242">
        <f>IF($A242=0,"",VLOOKUP($A242,Inschr!$B:$N,4,FALSE))</f>
      </c>
    </row>
    <row r="243" spans="2:3" ht="12.75">
      <c r="B243">
        <f>IF($A243=0,"",VLOOKUP($A243,Inschr!$B:$N,3,FALSE))</f>
      </c>
      <c r="C243">
        <f>IF($A243=0,"",VLOOKUP($A243,Inschr!$B:$N,4,FALSE))</f>
      </c>
    </row>
    <row r="244" spans="2:3" ht="12.75">
      <c r="B244">
        <f>IF($A244=0,"",VLOOKUP($A244,Inschr!$B:$N,3,FALSE))</f>
      </c>
      <c r="C244">
        <f>IF($A244=0,"",VLOOKUP($A244,Inschr!$B:$N,4,FALSE))</f>
      </c>
    </row>
    <row r="245" spans="2:3" ht="12.75">
      <c r="B245">
        <f>IF($A245=0,"",VLOOKUP($A245,Inschr!$B:$N,3,FALSE))</f>
      </c>
      <c r="C245">
        <f>IF($A245=0,"",VLOOKUP($A245,Inschr!$B:$N,4,FALSE))</f>
      </c>
    </row>
    <row r="246" spans="2:3" ht="12.75">
      <c r="B246">
        <f>IF($A246=0,"",VLOOKUP($A246,Inschr!$B:$N,3,FALSE))</f>
      </c>
      <c r="C246">
        <f>IF($A246=0,"",VLOOKUP($A246,Inschr!$B:$N,4,FALSE))</f>
      </c>
    </row>
    <row r="247" spans="2:3" ht="12.75">
      <c r="B247">
        <f>IF($A247=0,"",VLOOKUP($A247,Inschr!$B:$N,3,FALSE))</f>
      </c>
      <c r="C247">
        <f>IF($A247=0,"",VLOOKUP($A247,Inschr!$B:$N,4,FALSE))</f>
      </c>
    </row>
    <row r="248" spans="2:3" ht="12.75">
      <c r="B248">
        <f>IF($A248=0,"",VLOOKUP($A248,Inschr!$B:$N,3,FALSE))</f>
      </c>
      <c r="C248">
        <f>IF($A248=0,"",VLOOKUP($A248,Inschr!$B:$N,4,FALSE))</f>
      </c>
    </row>
    <row r="249" spans="2:3" ht="12.75">
      <c r="B249">
        <f>IF($A249=0,"",VLOOKUP($A249,Inschr!$B:$N,3,FALSE))</f>
      </c>
      <c r="C249">
        <f>IF($A249=0,"",VLOOKUP($A249,Inschr!$B:$N,4,FALSE))</f>
      </c>
    </row>
    <row r="250" spans="2:3" ht="12.75">
      <c r="B250">
        <f>IF($A250=0,"",VLOOKUP($A250,Inschr!$B:$N,3,FALSE))</f>
      </c>
      <c r="C250">
        <f>IF($A250=0,"",VLOOKUP($A250,Inschr!$B:$N,4,FALSE))</f>
      </c>
    </row>
    <row r="251" spans="2:3" ht="12.75">
      <c r="B251">
        <f>IF($A251=0,"",VLOOKUP($A251,Inschr!$B:$N,3,FALSE))</f>
      </c>
      <c r="C251">
        <f>IF($A251=0,"",VLOOKUP($A251,Inschr!$B:$N,4,FALSE))</f>
      </c>
    </row>
    <row r="252" spans="2:3" ht="12.75">
      <c r="B252">
        <f>IF($A252=0,"",VLOOKUP($A252,Inschr!$B:$N,3,FALSE))</f>
      </c>
      <c r="C252">
        <f>IF($A252=0,"",VLOOKUP($A252,Inschr!$B:$N,4,FALSE))</f>
      </c>
    </row>
    <row r="253" spans="2:3" ht="12.75">
      <c r="B253">
        <f>IF($A253=0,"",VLOOKUP($A253,Inschr!$B:$N,3,FALSE))</f>
      </c>
      <c r="C253">
        <f>IF($A253=0,"",VLOOKUP($A253,Inschr!$B:$N,4,FALSE))</f>
      </c>
    </row>
    <row r="254" spans="2:3" ht="12.75">
      <c r="B254">
        <f>IF($A254=0,"",VLOOKUP($A254,Inschr!$B:$N,3,FALSE))</f>
      </c>
      <c r="C254">
        <f>IF($A254=0,"",VLOOKUP($A254,Inschr!$B:$N,4,FALSE))</f>
      </c>
    </row>
    <row r="255" spans="2:3" ht="12.75">
      <c r="B255">
        <f>IF($A255=0,"",VLOOKUP($A255,Inschr!$B:$N,3,FALSE))</f>
      </c>
      <c r="C255">
        <f>IF($A255=0,"",VLOOKUP($A255,Inschr!$B:$N,4,FALSE))</f>
      </c>
    </row>
    <row r="256" spans="2:3" ht="12.75">
      <c r="B256">
        <f>IF($A256=0,"",VLOOKUP($A256,Inschr!$B:$N,3,FALSE))</f>
      </c>
      <c r="C256">
        <f>IF($A256=0,"",VLOOKUP($A256,Inschr!$B:$N,4,FALSE))</f>
      </c>
    </row>
    <row r="257" spans="2:3" ht="12.75">
      <c r="B257">
        <f>IF($A257=0,"",VLOOKUP($A257,Inschr!$B:$N,3,FALSE))</f>
      </c>
      <c r="C257">
        <f>IF($A257=0,"",VLOOKUP($A257,Inschr!$B:$N,4,FALSE))</f>
      </c>
    </row>
    <row r="258" spans="2:3" ht="12.75">
      <c r="B258">
        <f>IF($A258=0,"",VLOOKUP($A258,Inschr!$B:$N,3,FALSE))</f>
      </c>
      <c r="C258">
        <f>IF($A258=0,"",VLOOKUP($A258,Inschr!$B:$N,4,FALSE))</f>
      </c>
    </row>
    <row r="259" spans="2:3" ht="12.75">
      <c r="B259">
        <f>IF($A259=0,"",VLOOKUP($A259,Inschr!$B:$N,3,FALSE))</f>
      </c>
      <c r="C259">
        <f>IF($A259=0,"",VLOOKUP($A259,Inschr!$B:$N,4,FALSE))</f>
      </c>
    </row>
    <row r="260" spans="2:3" ht="12.75">
      <c r="B260">
        <f>IF($A260=0,"",VLOOKUP($A260,Inschr!$B:$N,3,FALSE))</f>
      </c>
      <c r="C260">
        <f>IF($A260=0,"",VLOOKUP($A260,Inschr!$B:$N,4,FALSE))</f>
      </c>
    </row>
    <row r="261" spans="2:3" ht="12.75">
      <c r="B261">
        <f>IF($A261=0,"",VLOOKUP($A261,Inschr!$B:$N,3,FALSE))</f>
      </c>
      <c r="C261">
        <f>IF($A261=0,"",VLOOKUP($A261,Inschr!$B:$N,4,FALSE))</f>
      </c>
    </row>
    <row r="262" spans="2:3" ht="12.75">
      <c r="B262">
        <f>IF($A262=0,"",VLOOKUP($A262,Inschr!$B:$N,3,FALSE))</f>
      </c>
      <c r="C262">
        <f>IF($A262=0,"",VLOOKUP($A262,Inschr!$B:$N,4,FALSE))</f>
      </c>
    </row>
    <row r="263" spans="2:3" ht="12.75">
      <c r="B263">
        <f>IF($A263=0,"",VLOOKUP($A263,Inschr!$B:$N,3,FALSE))</f>
      </c>
      <c r="C263">
        <f>IF($A263=0,"",VLOOKUP($A263,Inschr!$B:$N,4,FALSE))</f>
      </c>
    </row>
    <row r="264" spans="2:3" ht="12.75">
      <c r="B264">
        <f>IF($A264=0,"",VLOOKUP($A264,Inschr!$B:$N,3,FALSE))</f>
      </c>
      <c r="C264">
        <f>IF($A264=0,"",VLOOKUP($A264,Inschr!$B:$N,4,FALSE))</f>
      </c>
    </row>
    <row r="265" spans="2:3" ht="12.75">
      <c r="B265">
        <f>IF($A265=0,"",VLOOKUP($A265,Inschr!$B:$N,3,FALSE))</f>
      </c>
      <c r="C265">
        <f>IF($A265=0,"",VLOOKUP($A265,Inschr!$B:$N,4,FALSE))</f>
      </c>
    </row>
    <row r="266" spans="2:3" ht="12.75">
      <c r="B266">
        <f>IF($A266=0,"",VLOOKUP($A266,Inschr!$B:$N,3,FALSE))</f>
      </c>
      <c r="C266">
        <f>IF($A266=0,"",VLOOKUP($A266,Inschr!$B:$N,4,FALSE))</f>
      </c>
    </row>
    <row r="267" spans="2:3" ht="12.75">
      <c r="B267">
        <f>IF($A267=0,"",VLOOKUP($A267,Inschr!$B:$N,3,FALSE))</f>
      </c>
      <c r="C267">
        <f>IF($A267=0,"",VLOOKUP($A267,Inschr!$B:$N,4,FALSE))</f>
      </c>
    </row>
    <row r="268" spans="2:3" ht="12.75">
      <c r="B268">
        <f>IF($A268=0,"",VLOOKUP($A268,Inschr!$B:$N,3,FALSE))</f>
      </c>
      <c r="C268">
        <f>IF($A268=0,"",VLOOKUP($A268,Inschr!$B:$N,4,FALSE))</f>
      </c>
    </row>
  </sheetData>
  <sheetProtection/>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Matthias Van Hoof - Jeugdcompetitie PBA</cp:lastModifiedBy>
  <cp:lastPrinted>2023-10-17T19:47:10Z</cp:lastPrinted>
  <dcterms:created xsi:type="dcterms:W3CDTF">2011-01-09T12:25:07Z</dcterms:created>
  <dcterms:modified xsi:type="dcterms:W3CDTF">2024-01-04T13:32:47Z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